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Realizacija - Prihodi" sheetId="1" r:id="rId1"/>
    <sheet name="Realizacija - Rashodi" sheetId="2" r:id="rId2"/>
  </sheets>
  <definedNames/>
  <calcPr fullCalcOnLoad="1"/>
</workbook>
</file>

<file path=xl/sharedStrings.xml><?xml version="1.0" encoding="utf-8"?>
<sst xmlns="http://schemas.openxmlformats.org/spreadsheetml/2006/main" count="989" uniqueCount="395">
  <si>
    <t>OŠ "IVO LOLA RIBAR" LABIN</t>
  </si>
  <si>
    <t xml:space="preserve">Datum: </t>
  </si>
  <si>
    <t/>
  </si>
  <si>
    <t xml:space="preserve">Vrijeme: </t>
  </si>
  <si>
    <t>RUDARSKA 9</t>
  </si>
  <si>
    <t>52220, LABIN</t>
  </si>
  <si>
    <t>OIB:61381578764</t>
  </si>
  <si>
    <t>PRVE IZMJ. I DOP. PLANA PRORAČ ZA 2021.</t>
  </si>
  <si>
    <t>Za razdoblje od 01.01.2021 do 25.10.2021</t>
  </si>
  <si>
    <t>POZICIJA</t>
  </si>
  <si>
    <t>BROJ KONTA</t>
  </si>
  <si>
    <t>VRSTA PRIHODA / PRIMITAKA</t>
  </si>
  <si>
    <t>PLANIRANO</t>
  </si>
  <si>
    <t>REALIZIRANO</t>
  </si>
  <si>
    <t>RAZLIKA</t>
  </si>
  <si>
    <t>SVEUKUPNO PRIHODI</t>
  </si>
  <si>
    <t>Razdjel</t>
  </si>
  <si>
    <t>000</t>
  </si>
  <si>
    <t>PRIHODI I PRIMICI</t>
  </si>
  <si>
    <t>Glava</t>
  </si>
  <si>
    <t>00005</t>
  </si>
  <si>
    <t>VLASTITI I OSTALI PRIHODI PRORAČUNSKIH KORISNIKA</t>
  </si>
  <si>
    <t xml:space="preserve">Izvor </t>
  </si>
  <si>
    <t>3.9.000001</t>
  </si>
  <si>
    <t>3.VLASTITI PRIHODI - PRIHODI KORISNIKA</t>
  </si>
  <si>
    <t>66</t>
  </si>
  <si>
    <t>Prihodi od prodaje proizvoda i robe te pruženih usluga i prihodi od donacija</t>
  </si>
  <si>
    <t>661</t>
  </si>
  <si>
    <t>Prihodi od prodaje proizvoda i robe te pruženih usluga</t>
  </si>
  <si>
    <t>P0110</t>
  </si>
  <si>
    <t>6615</t>
  </si>
  <si>
    <t>P0111</t>
  </si>
  <si>
    <t>Prihodi od pruženih usluga-OŠ "I.L.R" (prod.PŠ VOZILIĆI )</t>
  </si>
  <si>
    <t>4.9.000001</t>
  </si>
  <si>
    <t>4.PRIHODI ZA POSEBNE NAMJENE - PRIHODI KORISNIKA</t>
  </si>
  <si>
    <t>65</t>
  </si>
  <si>
    <t>Prihodi od upravnih i administrativnih pristojbi, pristojbi po posebnim propisima i naknada</t>
  </si>
  <si>
    <t>652</t>
  </si>
  <si>
    <t>Prihodi po posebnim propisima</t>
  </si>
  <si>
    <t>P0119</t>
  </si>
  <si>
    <t>6526</t>
  </si>
  <si>
    <t>Sufinanciranje cijene usluga, participacije i sl.-OŠ"I.L.R."</t>
  </si>
  <si>
    <t>5.9.000001</t>
  </si>
  <si>
    <t>5. POMOĆI - PRIHODI KORISNIKA GL 02</t>
  </si>
  <si>
    <t>63</t>
  </si>
  <si>
    <t>Pomoći iz inozemstva i od subjekata unutar općeg proračuna</t>
  </si>
  <si>
    <t>634</t>
  </si>
  <si>
    <t>Pomoći od izvanproračunskih korisnika</t>
  </si>
  <si>
    <t>P0122</t>
  </si>
  <si>
    <t>6341</t>
  </si>
  <si>
    <t>Tekuće pomoći od izvanproračunskih korisnika-ILR- pripravništvo</t>
  </si>
  <si>
    <t>636</t>
  </si>
  <si>
    <t>Pomoći proračunskim korisnicima iz proračuna koji im nije nadležan</t>
  </si>
  <si>
    <t>P0125</t>
  </si>
  <si>
    <t>6361</t>
  </si>
  <si>
    <t>P0130</t>
  </si>
  <si>
    <t>Pomoći iz proračuna Grada Pazina- pomoćnici</t>
  </si>
  <si>
    <t>P0135</t>
  </si>
  <si>
    <t>Pomoći iz županijskog proračuna - ILR ZAVIČAJNA NASTAVA</t>
  </si>
  <si>
    <t>P0136</t>
  </si>
  <si>
    <t>Pomoći iz  proračuna općine Raša-produženi - ILR</t>
  </si>
  <si>
    <t>P0136-1</t>
  </si>
  <si>
    <t>Pomoći iz proračuna općine Kršan-produženi-ILR</t>
  </si>
  <si>
    <t>P0137</t>
  </si>
  <si>
    <t>Pomoći iz županijskog proračuna - ILR</t>
  </si>
  <si>
    <t>P0142</t>
  </si>
  <si>
    <t>P0143</t>
  </si>
  <si>
    <t>6362</t>
  </si>
  <si>
    <t>638</t>
  </si>
  <si>
    <t>Pomoći temeljem prijenosa EU sredstava</t>
  </si>
  <si>
    <t>P0146-1</t>
  </si>
  <si>
    <t>6381</t>
  </si>
  <si>
    <t>ILR-Tekuće pomoći iz proračuna fondova EU - pomoćnici</t>
  </si>
  <si>
    <t>5.9.000003</t>
  </si>
  <si>
    <t>5. POMOĆI  - DRŽAVNA RIZNICA</t>
  </si>
  <si>
    <t>P0155</t>
  </si>
  <si>
    <t>ILR - Državna riznica</t>
  </si>
  <si>
    <t>P0155-1</t>
  </si>
  <si>
    <t>ILR - Državna riznica - PRESUDE</t>
  </si>
  <si>
    <t>6.9.000001</t>
  </si>
  <si>
    <t>6.DONACIJE - PRIHODI KORISNIKA</t>
  </si>
  <si>
    <t>663</t>
  </si>
  <si>
    <t>Donacije od pravnih i fizičkih osoba izvan općeg proračuna</t>
  </si>
  <si>
    <t>P0160</t>
  </si>
  <si>
    <t>6631</t>
  </si>
  <si>
    <t>Tekuće donacije-ILR</t>
  </si>
  <si>
    <t>P0170</t>
  </si>
  <si>
    <t>6632</t>
  </si>
  <si>
    <t>Kapitalne donacije-ILR</t>
  </si>
  <si>
    <t>7.9.000001</t>
  </si>
  <si>
    <t>7.PRIHODI OD NAKNADA ŠTETA S OSN.OSIGUR.-PRIH.KOR.</t>
  </si>
  <si>
    <t>P0175</t>
  </si>
  <si>
    <t>Prihodi od refundacija šteta-OŠ"I.L.R."</t>
  </si>
  <si>
    <t>00006</t>
  </si>
  <si>
    <t>RASPOLOŽIVA SREDSTVA IZ PRIJAŠNJIH GODINA-PROR.KOR.</t>
  </si>
  <si>
    <t>1.1.001</t>
  </si>
  <si>
    <t>1.OPĆI PRIHODI I PRIMICI-IZNAD STANDARDA</t>
  </si>
  <si>
    <t>92</t>
  </si>
  <si>
    <t>Rezultat poslovanja</t>
  </si>
  <si>
    <t>922</t>
  </si>
  <si>
    <t>Višak/manjak prihoda</t>
  </si>
  <si>
    <t>P0187</t>
  </si>
  <si>
    <t>9222</t>
  </si>
  <si>
    <t>Manjak prihoda-ILR</t>
  </si>
  <si>
    <t>P0188</t>
  </si>
  <si>
    <t>9221</t>
  </si>
  <si>
    <t>Višak prihoda-ILR</t>
  </si>
  <si>
    <t>P0189</t>
  </si>
  <si>
    <t>P0189-1</t>
  </si>
  <si>
    <t>5.1.001</t>
  </si>
  <si>
    <t>5. POTPORE ZA DECENTRALIZIRANE FUNKCIJE OSNOVNOG OBRAZOVANJA</t>
  </si>
  <si>
    <t>P0190</t>
  </si>
  <si>
    <t>P0191</t>
  </si>
  <si>
    <t>P0192</t>
  </si>
  <si>
    <t>P0193</t>
  </si>
  <si>
    <t>7.9.000002</t>
  </si>
  <si>
    <t>7.Prihodi od nefinancijske imovine-prih.korisnika-stanovi</t>
  </si>
  <si>
    <t>P0194</t>
  </si>
  <si>
    <t>500</t>
  </si>
  <si>
    <t>UPRAVNI ODJEL ZA DRUŠTVENE DJELATNOSTI</t>
  </si>
  <si>
    <t>50003</t>
  </si>
  <si>
    <t>USTANOVE ŠKOLSTVA</t>
  </si>
  <si>
    <t>Proračunski korisnik</t>
  </si>
  <si>
    <t>10590</t>
  </si>
  <si>
    <t>OSNOVNA ŠKOLA IVO LOLA RIBAR LABIN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</si>
  <si>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</si>
  <si>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</si>
  <si>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</si>
  <si>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</si>
  <si>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P0001</t>
  </si>
  <si>
    <t>6711</t>
  </si>
  <si>
    <t>Prihodi nadležnog proračuna za financiranje redovne djelatnosti-iznad standarda</t>
  </si>
  <si>
    <t>P0002</t>
  </si>
  <si>
    <t>Prihodi iz nadležnog proračuna za financiranje redovne djelatnosti</t>
  </si>
  <si>
    <t>P0002-1</t>
  </si>
  <si>
    <t>6712</t>
  </si>
  <si>
    <t>Prihodi iz nadležnog proračuna za nabavu nefinancijske imovine</t>
  </si>
  <si>
    <t>VRSTA RASHODA / IZDATAKA</t>
  </si>
  <si>
    <t>SVEUKUPNO RASHODI / IZDACI</t>
  </si>
  <si>
    <t>Program</t>
  </si>
  <si>
    <t>5002</t>
  </si>
  <si>
    <t>Obrazovanje</t>
  </si>
  <si>
    <t>Aktivnost</t>
  </si>
  <si>
    <t>A500003</t>
  </si>
  <si>
    <t>Financiranje djelatnosti osnovnog školstva</t>
  </si>
  <si>
    <t>32</t>
  </si>
  <si>
    <t>Materijalni rashodi</t>
  </si>
  <si>
    <t>322</t>
  </si>
  <si>
    <t>Rashodi za materijal i energiju</t>
  </si>
  <si>
    <t>R0681</t>
  </si>
  <si>
    <t>3222</t>
  </si>
  <si>
    <t>Materijal i sirovine- šk. shema voća i mlijeka</t>
  </si>
  <si>
    <t>R0682</t>
  </si>
  <si>
    <t>3221</t>
  </si>
  <si>
    <t>Uredski materijal i ostali materijalni rashodi</t>
  </si>
  <si>
    <t>R0683</t>
  </si>
  <si>
    <t>Materijal i sirovine- uč. kuhinja</t>
  </si>
  <si>
    <t>R0684</t>
  </si>
  <si>
    <t>3224</t>
  </si>
  <si>
    <t>Materijal i dijelovi za tekuće i investicijsko održavanje</t>
  </si>
  <si>
    <t>R0685</t>
  </si>
  <si>
    <t>3225</t>
  </si>
  <si>
    <t>Sitni inventar i auto gume</t>
  </si>
  <si>
    <t>R0686</t>
  </si>
  <si>
    <t>R0687</t>
  </si>
  <si>
    <t>Materijal za školsku kuhinju</t>
  </si>
  <si>
    <t>R0688</t>
  </si>
  <si>
    <t>3223</t>
  </si>
  <si>
    <t>Energija</t>
  </si>
  <si>
    <t>R0689</t>
  </si>
  <si>
    <t>R0690</t>
  </si>
  <si>
    <t>R0691</t>
  </si>
  <si>
    <t>3227</t>
  </si>
  <si>
    <t>Službena, radna i zaštitna odjeća i obuća</t>
  </si>
  <si>
    <t>323</t>
  </si>
  <si>
    <t>Rashodi za usluge</t>
  </si>
  <si>
    <t>R0692</t>
  </si>
  <si>
    <t>3231</t>
  </si>
  <si>
    <t>Usluge telefona, pošte i prijevoza</t>
  </si>
  <si>
    <t>R0693</t>
  </si>
  <si>
    <t>3232</t>
  </si>
  <si>
    <t>Usluge tekućeg i investicijskog održavanja</t>
  </si>
  <si>
    <t>R0694</t>
  </si>
  <si>
    <t>3234</t>
  </si>
  <si>
    <t>Komunalne usluge</t>
  </si>
  <si>
    <t>R0695</t>
  </si>
  <si>
    <t>3236</t>
  </si>
  <si>
    <t>Zdravstvene i veterinarske usluge</t>
  </si>
  <si>
    <t>329</t>
  </si>
  <si>
    <t>Ostali nespomenuti rashodi poslovanja</t>
  </si>
  <si>
    <t>R0696</t>
  </si>
  <si>
    <t>3299</t>
  </si>
  <si>
    <t>42</t>
  </si>
  <si>
    <t>Rashodi za nabavu proizvedene dugotrajne imovine</t>
  </si>
  <si>
    <t>422</t>
  </si>
  <si>
    <t>Postrojenja i oprema</t>
  </si>
  <si>
    <t>R0697</t>
  </si>
  <si>
    <t>4227</t>
  </si>
  <si>
    <t>Uređaji, strojevi i oprema za ostale namjene</t>
  </si>
  <si>
    <t>321</t>
  </si>
  <si>
    <t>Naknade troškova zaposlenima</t>
  </si>
  <si>
    <t>R0698</t>
  </si>
  <si>
    <t>3211</t>
  </si>
  <si>
    <t>Službena putovanja</t>
  </si>
  <si>
    <t>R0699</t>
  </si>
  <si>
    <t>3213</t>
  </si>
  <si>
    <t>Stručno usavršavanje zaposlenika</t>
  </si>
  <si>
    <t>R0700</t>
  </si>
  <si>
    <t>R0701</t>
  </si>
  <si>
    <t>Materijal i sirovine- pom. mater.</t>
  </si>
  <si>
    <t>R0702</t>
  </si>
  <si>
    <t>R0703</t>
  </si>
  <si>
    <t>R0704</t>
  </si>
  <si>
    <t>R0705</t>
  </si>
  <si>
    <t>R0706</t>
  </si>
  <si>
    <t>Usluge telefona</t>
  </si>
  <si>
    <t>R0707</t>
  </si>
  <si>
    <t>Usluge prijevoza</t>
  </si>
  <si>
    <t>R0708</t>
  </si>
  <si>
    <t>R0709</t>
  </si>
  <si>
    <t>R0710</t>
  </si>
  <si>
    <t>3235</t>
  </si>
  <si>
    <t>Zakupnine i najamnine</t>
  </si>
  <si>
    <t>R0711</t>
  </si>
  <si>
    <t>R0712</t>
  </si>
  <si>
    <t>3237</t>
  </si>
  <si>
    <t>Intelektualne i osobne usluge</t>
  </si>
  <si>
    <t>R0713</t>
  </si>
  <si>
    <t>3238</t>
  </si>
  <si>
    <t>Računalne usluge</t>
  </si>
  <si>
    <t>R0714</t>
  </si>
  <si>
    <t>3239</t>
  </si>
  <si>
    <t>Ostale usluge</t>
  </si>
  <si>
    <t>R0715</t>
  </si>
  <si>
    <t>3292</t>
  </si>
  <si>
    <t>Premije osiguranja</t>
  </si>
  <si>
    <t>R0716</t>
  </si>
  <si>
    <t>3295</t>
  </si>
  <si>
    <t>Pristojbe i naknade</t>
  </si>
  <si>
    <t>R0717</t>
  </si>
  <si>
    <t>31</t>
  </si>
  <si>
    <t>Rashodi za zaposlene</t>
  </si>
  <si>
    <t>311</t>
  </si>
  <si>
    <t>Plaće (Bruto)</t>
  </si>
  <si>
    <t>R0718</t>
  </si>
  <si>
    <t>3111</t>
  </si>
  <si>
    <t>Plaće za redovan rad</t>
  </si>
  <si>
    <t>R0718-1</t>
  </si>
  <si>
    <t>Plaće za redovan rad po sudskim presudama</t>
  </si>
  <si>
    <t>R0719</t>
  </si>
  <si>
    <t>3113</t>
  </si>
  <si>
    <t>Plaće za prekovremeni rad</t>
  </si>
  <si>
    <t>R0720</t>
  </si>
  <si>
    <t>3114</t>
  </si>
  <si>
    <t>Plaće za posebne uvjete rada</t>
  </si>
  <si>
    <t>312</t>
  </si>
  <si>
    <t>Ostali rashodi za zaposlene</t>
  </si>
  <si>
    <t>R0721</t>
  </si>
  <si>
    <t>3121</t>
  </si>
  <si>
    <t>313</t>
  </si>
  <si>
    <t>Doprinosi na plaće</t>
  </si>
  <si>
    <t>R0722</t>
  </si>
  <si>
    <t>3132</t>
  </si>
  <si>
    <t>Doprinosi za obvezno zdravstveno osiguranje</t>
  </si>
  <si>
    <t>R0722-1</t>
  </si>
  <si>
    <t>Doprinosi za obvezno zdravstveno osiguranje po sudskim presudama</t>
  </si>
  <si>
    <t>R0723</t>
  </si>
  <si>
    <t>3212</t>
  </si>
  <si>
    <t>Naknade za prijevoz, za rad na terenu i odvojeni život</t>
  </si>
  <si>
    <t>R0724</t>
  </si>
  <si>
    <t>R0724-1</t>
  </si>
  <si>
    <t>Pristojbe i naknade- sudske presude</t>
  </si>
  <si>
    <t>34</t>
  </si>
  <si>
    <t>Financijski rashodi</t>
  </si>
  <si>
    <t>343</t>
  </si>
  <si>
    <t>Ostali financijski rashodi</t>
  </si>
  <si>
    <t>R0724-2</t>
  </si>
  <si>
    <t>3433</t>
  </si>
  <si>
    <t>Ostale zatezne kamete</t>
  </si>
  <si>
    <t>R0725</t>
  </si>
  <si>
    <t>Uredski materijal - ostali - Hana</t>
  </si>
  <si>
    <t>R0726</t>
  </si>
  <si>
    <t>4221</t>
  </si>
  <si>
    <t>Uredska oprema i namještaj</t>
  </si>
  <si>
    <t>R0727</t>
  </si>
  <si>
    <t>R0727-1</t>
  </si>
  <si>
    <t>A500004</t>
  </si>
  <si>
    <t>Produženi boravak</t>
  </si>
  <si>
    <t>R0728</t>
  </si>
  <si>
    <t>Plaće za zaposlene</t>
  </si>
  <si>
    <t>R0728-1</t>
  </si>
  <si>
    <t>R0729</t>
  </si>
  <si>
    <t>Doprinosi za zdravstveno osiguranje</t>
  </si>
  <si>
    <t>R0729-1</t>
  </si>
  <si>
    <t>Doprinosi za zdravstveno osiguranje po sudskim presudama</t>
  </si>
  <si>
    <t>R0729-2</t>
  </si>
  <si>
    <t>Ostale pristojbe i naknade</t>
  </si>
  <si>
    <t>R0729-3</t>
  </si>
  <si>
    <t>Ostale zatezne kamate</t>
  </si>
  <si>
    <t>R0730</t>
  </si>
  <si>
    <t>R0731</t>
  </si>
  <si>
    <t>Materijal za školsku kuhinju-produženi Vozilići</t>
  </si>
  <si>
    <t>R0732</t>
  </si>
  <si>
    <t>R0733</t>
  </si>
  <si>
    <t>Plaće za zamjene</t>
  </si>
  <si>
    <t>R0734</t>
  </si>
  <si>
    <t>R0735</t>
  </si>
  <si>
    <t>R0736</t>
  </si>
  <si>
    <t>R0737</t>
  </si>
  <si>
    <t>R0738</t>
  </si>
  <si>
    <t>R0739</t>
  </si>
  <si>
    <t>Materijal i sirovine</t>
  </si>
  <si>
    <t>R0740</t>
  </si>
  <si>
    <t>R0741</t>
  </si>
  <si>
    <t>R0742</t>
  </si>
  <si>
    <t>R0743</t>
  </si>
  <si>
    <t>R0744</t>
  </si>
  <si>
    <t>R0745</t>
  </si>
  <si>
    <t>R0745-1</t>
  </si>
  <si>
    <t>R0746</t>
  </si>
  <si>
    <t>R0746-1</t>
  </si>
  <si>
    <t>Naknada za prijevoz, za rad na terenu i odvojeni život</t>
  </si>
  <si>
    <t>A500005</t>
  </si>
  <si>
    <t>Dodatne aktivnosti učenika i osoblja u školi</t>
  </si>
  <si>
    <t>R0747</t>
  </si>
  <si>
    <t>R0748</t>
  </si>
  <si>
    <t>R0749</t>
  </si>
  <si>
    <t>R0750</t>
  </si>
  <si>
    <t>R0751</t>
  </si>
  <si>
    <t>Didaktički materijal- po odluci MZO</t>
  </si>
  <si>
    <t>R0752</t>
  </si>
  <si>
    <t>Sitni inventar i auto gume- MZO</t>
  </si>
  <si>
    <t>R0753</t>
  </si>
  <si>
    <t>37</t>
  </si>
  <si>
    <t>Naknade građanima i kućanstvima na temelju osiguranja i druge naknade</t>
  </si>
  <si>
    <t>372</t>
  </si>
  <si>
    <t>Ostale naknade građanima i kućanstvima iz proračuna</t>
  </si>
  <si>
    <t>R0753-0</t>
  </si>
  <si>
    <t>3722</t>
  </si>
  <si>
    <t>Ostale naknade građanima i kućanstvima u naravi- radni udžbenici učenika</t>
  </si>
  <si>
    <t>R0753-1</t>
  </si>
  <si>
    <t>Uredska oprema i namještaj-hibrid. Računalo-MZO</t>
  </si>
  <si>
    <t>R0754</t>
  </si>
  <si>
    <t>424</t>
  </si>
  <si>
    <t>Knjige, umjetnička djela i ostale izložbene vrijednosti</t>
  </si>
  <si>
    <t>R0755</t>
  </si>
  <si>
    <t>4241</t>
  </si>
  <si>
    <t>Knjige u knjižnici</t>
  </si>
  <si>
    <t>R0756</t>
  </si>
  <si>
    <t>Udžbenici za učenike</t>
  </si>
  <si>
    <t>A500006</t>
  </si>
  <si>
    <t>Osiguranje pomoćnika učenicima s teškoćama</t>
  </si>
  <si>
    <t>R0756-1</t>
  </si>
  <si>
    <t>R0756-2</t>
  </si>
  <si>
    <t>R0756-3</t>
  </si>
  <si>
    <t>Doprinos za zdravstveno osiguranje</t>
  </si>
  <si>
    <t>R0757</t>
  </si>
  <si>
    <t>R0758</t>
  </si>
  <si>
    <t>R0759</t>
  </si>
  <si>
    <t>R0760</t>
  </si>
  <si>
    <t>R0761</t>
  </si>
  <si>
    <t>R0762</t>
  </si>
  <si>
    <t>Naknada za prijevoz</t>
  </si>
  <si>
    <t>R0763</t>
  </si>
  <si>
    <t>A500007</t>
  </si>
  <si>
    <t>Financiranje izvannastavnih projekata i drugo</t>
  </si>
  <si>
    <t>R0764</t>
  </si>
  <si>
    <t>R0765</t>
  </si>
  <si>
    <t>R0766</t>
  </si>
  <si>
    <t>R0767</t>
  </si>
  <si>
    <t>R0768</t>
  </si>
  <si>
    <t>R0769</t>
  </si>
  <si>
    <t>Ostali nespomenuti rashodi poslovanja-zavičajna nastava</t>
  </si>
  <si>
    <t>Kapitalni projekt</t>
  </si>
  <si>
    <t>K500001</t>
  </si>
  <si>
    <t>Kapitalna ulaganja osnovnog školstva</t>
  </si>
  <si>
    <t>421</t>
  </si>
  <si>
    <t>Građevinski objekti</t>
  </si>
  <si>
    <t>R0770</t>
  </si>
  <si>
    <t>4212</t>
  </si>
  <si>
    <t>Poslovni objekti</t>
  </si>
  <si>
    <t>R0771</t>
  </si>
  <si>
    <t>R0772</t>
  </si>
  <si>
    <t>R0773</t>
  </si>
  <si>
    <t>Knjige u knjižnicama</t>
  </si>
  <si>
    <t>DRUGE IZMJ. I DOP. PLANA PRORAČ ZA 2021.</t>
  </si>
  <si>
    <t>Za razdoblje od 01.01.2021 do 31.10.2021</t>
  </si>
  <si>
    <t>NOVI PLAN</t>
  </si>
  <si>
    <t>Ostali nespomenuti rashodi poslovanja-ŽUP.NATJEC.</t>
  </si>
  <si>
    <t>Rashodi za zaposlene - PUN</t>
  </si>
  <si>
    <t>Pomoći iz državnog proračuna-ILR-DIDAK, SI I MENTOR.</t>
  </si>
  <si>
    <t>Kapitalne pomoći iz državnog proračuna -  LEKTIRA, INFOR.</t>
  </si>
  <si>
    <t xml:space="preserve">Pomoći iz državnog proračuna- UDŽBENICI - ILR - </t>
  </si>
  <si>
    <t>Prihodi od pruženih usluga-OŠ "I.L.R" (prod.OŠIGK,DVORANA,KLARA, TABLETI)</t>
  </si>
  <si>
    <t>Uredski materijal i ostali materijalni rashodi - KLARA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</si>
</sst>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41A]d\.\ mmmm\ yyyy\.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sz val="14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sz val="14"/>
      <color rgb="FF3F3F76"/>
      <name val="Calibri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42" fillId="40" borderId="10" xfId="0" applyNumberFormat="1" applyFont="1" applyFill="1" applyBorder="1" applyAlignment="1">
      <alignment/>
    </xf>
    <xf numFmtId="4" fontId="42" fillId="41" borderId="10" xfId="0" applyNumberFormat="1" applyFont="1" applyFill="1" applyBorder="1" applyAlignment="1">
      <alignment/>
    </xf>
    <xf numFmtId="4" fontId="42" fillId="42" borderId="10" xfId="0" applyNumberFormat="1" applyFont="1" applyFill="1" applyBorder="1" applyAlignment="1">
      <alignment/>
    </xf>
    <xf numFmtId="4" fontId="42" fillId="4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44" borderId="10" xfId="0" applyNumberFormat="1" applyFill="1" applyBorder="1" applyAlignment="1">
      <alignment/>
    </xf>
    <xf numFmtId="4" fontId="1" fillId="44" borderId="10" xfId="0" applyNumberFormat="1" applyFont="1" applyFill="1" applyBorder="1" applyAlignment="1">
      <alignment/>
    </xf>
    <xf numFmtId="4" fontId="42" fillId="45" borderId="10" xfId="0" applyNumberFormat="1" applyFont="1" applyFill="1" applyBorder="1" applyAlignment="1">
      <alignment/>
    </xf>
    <xf numFmtId="4" fontId="42" fillId="46" borderId="10" xfId="0" applyNumberFormat="1" applyFont="1" applyFill="1" applyBorder="1" applyAlignment="1">
      <alignment/>
    </xf>
    <xf numFmtId="0" fontId="0" fillId="44" borderId="10" xfId="0" applyFill="1" applyBorder="1" applyAlignment="1">
      <alignment/>
    </xf>
    <xf numFmtId="0" fontId="1" fillId="44" borderId="10" xfId="0" applyFont="1" applyFill="1" applyBorder="1" applyAlignment="1">
      <alignment/>
    </xf>
    <xf numFmtId="0" fontId="0" fillId="44" borderId="0" xfId="0" applyFill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44" borderId="10" xfId="0" applyFont="1" applyFill="1" applyBorder="1" applyAlignment="1">
      <alignment/>
    </xf>
    <xf numFmtId="4" fontId="0" fillId="44" borderId="10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/>
    </xf>
    <xf numFmtId="4" fontId="3" fillId="44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44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42" fillId="44" borderId="1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EE75"/>
      <rgbColor rgb="00FFFF9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20.8515625" style="0" customWidth="1"/>
    <col min="2" max="2" width="14.28125" style="0" customWidth="1"/>
    <col min="3" max="3" width="74.00390625" style="0" customWidth="1"/>
    <col min="4" max="4" width="13.8515625" style="0" customWidth="1"/>
    <col min="5" max="5" width="14.7109375" style="0" customWidth="1"/>
    <col min="6" max="6" width="12.7109375" style="0" customWidth="1"/>
    <col min="7" max="7" width="14.8515625" style="0" customWidth="1"/>
    <col min="11" max="11" width="18.57421875" style="0" customWidth="1"/>
  </cols>
  <sheetData>
    <row r="1" spans="1:5" ht="12.75">
      <c r="A1" s="44" t="s">
        <v>0</v>
      </c>
      <c r="B1" s="44"/>
      <c r="C1" s="44"/>
      <c r="D1" s="1" t="s">
        <v>1</v>
      </c>
      <c r="E1" s="2">
        <v>44494.414190717594</v>
      </c>
    </row>
    <row r="2" spans="1:5" ht="12.75">
      <c r="A2" s="44" t="s">
        <v>2</v>
      </c>
      <c r="B2" s="44"/>
      <c r="C2" s="44"/>
      <c r="D2" s="1" t="s">
        <v>3</v>
      </c>
      <c r="E2" s="3">
        <v>44494.414190717594</v>
      </c>
    </row>
    <row r="3" spans="1:3" ht="12.75">
      <c r="A3" s="44" t="s">
        <v>4</v>
      </c>
      <c r="B3" s="44"/>
      <c r="C3" s="44"/>
    </row>
    <row r="4" spans="1:3" ht="12.75">
      <c r="A4" s="44" t="s">
        <v>5</v>
      </c>
      <c r="B4" s="44"/>
      <c r="C4" s="44"/>
    </row>
    <row r="5" spans="1:2" ht="12.75">
      <c r="A5" s="44" t="s">
        <v>6</v>
      </c>
      <c r="B5" s="44"/>
    </row>
    <row r="6" spans="2:4" ht="12.75">
      <c r="B6" s="43" t="s">
        <v>385</v>
      </c>
      <c r="C6" s="44"/>
      <c r="D6" s="44"/>
    </row>
    <row r="7" spans="2:4" ht="12.75">
      <c r="B7" s="43" t="s">
        <v>386</v>
      </c>
      <c r="C7" s="44"/>
      <c r="D7" s="44"/>
    </row>
    <row r="8" ht="12.75">
      <c r="K8" s="15"/>
    </row>
    <row r="9" spans="1:11" ht="12.75">
      <c r="A9" s="4" t="s">
        <v>9</v>
      </c>
      <c r="B9" s="4" t="s">
        <v>10</v>
      </c>
      <c r="C9" s="4" t="s">
        <v>11</v>
      </c>
      <c r="D9" s="4" t="s">
        <v>12</v>
      </c>
      <c r="E9" s="4" t="s">
        <v>13</v>
      </c>
      <c r="F9" s="41" t="s">
        <v>14</v>
      </c>
      <c r="G9" s="41" t="s">
        <v>387</v>
      </c>
      <c r="K9" s="15"/>
    </row>
    <row r="10" spans="1:11" ht="12.75">
      <c r="A10" s="5" t="s">
        <v>2</v>
      </c>
      <c r="B10" s="5" t="s">
        <v>2</v>
      </c>
      <c r="C10" s="5" t="s">
        <v>15</v>
      </c>
      <c r="D10" s="5">
        <v>11376691</v>
      </c>
      <c r="E10" s="5">
        <v>8749870.74</v>
      </c>
      <c r="F10" s="5">
        <v>2626820.26</v>
      </c>
      <c r="G10" s="27">
        <v>12262627</v>
      </c>
      <c r="K10" s="42"/>
    </row>
    <row r="11" spans="1:11" ht="12.75">
      <c r="A11" s="7" t="s">
        <v>16</v>
      </c>
      <c r="B11" s="7" t="s">
        <v>17</v>
      </c>
      <c r="C11" s="7" t="s">
        <v>18</v>
      </c>
      <c r="D11" s="7">
        <v>9366440</v>
      </c>
      <c r="E11" s="7">
        <v>7395852.46</v>
      </c>
      <c r="F11" s="7">
        <v>1970587.54</v>
      </c>
      <c r="G11" s="26">
        <f>SUM(G12,G51,G85)</f>
        <v>12262627</v>
      </c>
      <c r="K11" s="15"/>
    </row>
    <row r="12" spans="1:11" ht="12.75">
      <c r="A12" s="8" t="s">
        <v>19</v>
      </c>
      <c r="B12" s="8" t="s">
        <v>20</v>
      </c>
      <c r="C12" s="8" t="s">
        <v>21</v>
      </c>
      <c r="D12" s="8">
        <v>9491329</v>
      </c>
      <c r="E12" s="8">
        <v>7520741.39</v>
      </c>
      <c r="F12" s="8">
        <v>1970587.6100000003</v>
      </c>
      <c r="G12" s="22">
        <f>SUM(G13,G18,G22,G37,G42,G47)</f>
        <v>10353518</v>
      </c>
      <c r="K12" s="15"/>
    </row>
    <row r="13" spans="1:7" ht="12.75">
      <c r="A13" s="9" t="s">
        <v>22</v>
      </c>
      <c r="B13" s="9" t="s">
        <v>23</v>
      </c>
      <c r="C13" s="9" t="s">
        <v>24</v>
      </c>
      <c r="D13" s="9">
        <v>44400</v>
      </c>
      <c r="E13" s="9">
        <v>4859</v>
      </c>
      <c r="F13" s="9">
        <v>39541</v>
      </c>
      <c r="G13" s="17">
        <v>21400</v>
      </c>
    </row>
    <row r="14" spans="1:7" ht="12.75">
      <c r="A14" s="6" t="s">
        <v>2</v>
      </c>
      <c r="B14" s="6" t="s">
        <v>25</v>
      </c>
      <c r="C14" s="6" t="s">
        <v>26</v>
      </c>
      <c r="D14" s="10">
        <v>44400</v>
      </c>
      <c r="E14" s="10">
        <v>4859</v>
      </c>
      <c r="F14" s="10">
        <v>39541</v>
      </c>
      <c r="G14" s="10"/>
    </row>
    <row r="15" spans="1:7" ht="12.75">
      <c r="A15" s="6" t="s">
        <v>2</v>
      </c>
      <c r="B15" s="14" t="s">
        <v>27</v>
      </c>
      <c r="C15" s="14" t="s">
        <v>28</v>
      </c>
      <c r="D15" s="13">
        <v>44400</v>
      </c>
      <c r="E15" s="13">
        <v>4859</v>
      </c>
      <c r="F15" s="13">
        <v>39541</v>
      </c>
      <c r="G15" s="13">
        <v>21400</v>
      </c>
    </row>
    <row r="16" spans="1:7" ht="12.75">
      <c r="A16" s="6" t="s">
        <v>29</v>
      </c>
      <c r="B16" s="6" t="s">
        <v>30</v>
      </c>
      <c r="C16" s="6" t="s">
        <v>393</v>
      </c>
      <c r="D16" s="10">
        <v>11400</v>
      </c>
      <c r="E16" s="10">
        <v>4859</v>
      </c>
      <c r="F16" s="10">
        <v>6541</v>
      </c>
      <c r="G16" s="10">
        <v>21400</v>
      </c>
    </row>
    <row r="17" spans="1:7" ht="12.75">
      <c r="A17" s="6" t="s">
        <v>31</v>
      </c>
      <c r="B17" s="6" t="s">
        <v>30</v>
      </c>
      <c r="C17" s="6" t="s">
        <v>32</v>
      </c>
      <c r="D17" s="10">
        <v>33000</v>
      </c>
      <c r="E17" s="10">
        <v>0</v>
      </c>
      <c r="F17" s="10">
        <v>33000</v>
      </c>
      <c r="G17" s="10">
        <v>0</v>
      </c>
    </row>
    <row r="18" spans="1:7" ht="12.75">
      <c r="A18" s="9" t="s">
        <v>22</v>
      </c>
      <c r="B18" s="9" t="s">
        <v>33</v>
      </c>
      <c r="C18" s="9" t="s">
        <v>34</v>
      </c>
      <c r="D18" s="9">
        <v>717500</v>
      </c>
      <c r="E18" s="9">
        <v>382227.5</v>
      </c>
      <c r="F18" s="9">
        <v>335272.5</v>
      </c>
      <c r="G18" s="17">
        <v>804125</v>
      </c>
    </row>
    <row r="19" spans="1:7" ht="12.75">
      <c r="A19" s="6" t="s">
        <v>2</v>
      </c>
      <c r="B19" s="6" t="s">
        <v>35</v>
      </c>
      <c r="C19" s="6" t="s">
        <v>36</v>
      </c>
      <c r="D19" s="10">
        <v>717500</v>
      </c>
      <c r="E19" s="10">
        <v>382227.5</v>
      </c>
      <c r="F19" s="10">
        <v>335272.5</v>
      </c>
      <c r="G19" s="10"/>
    </row>
    <row r="20" spans="1:7" ht="12.75">
      <c r="A20" s="6" t="s">
        <v>2</v>
      </c>
      <c r="B20" s="14" t="s">
        <v>37</v>
      </c>
      <c r="C20" s="14" t="s">
        <v>38</v>
      </c>
      <c r="D20" s="13">
        <v>717500</v>
      </c>
      <c r="E20" s="13">
        <v>382227.5</v>
      </c>
      <c r="F20" s="13">
        <v>335272.5</v>
      </c>
      <c r="G20" s="13">
        <v>804125</v>
      </c>
    </row>
    <row r="21" spans="1:7" ht="12.75">
      <c r="A21" s="6" t="s">
        <v>39</v>
      </c>
      <c r="B21" s="6" t="s">
        <v>40</v>
      </c>
      <c r="C21" s="6" t="s">
        <v>41</v>
      </c>
      <c r="D21" s="10">
        <v>717500</v>
      </c>
      <c r="E21" s="10">
        <v>382227.5</v>
      </c>
      <c r="F21" s="10">
        <v>335272.5</v>
      </c>
      <c r="G21" s="10">
        <v>804125</v>
      </c>
    </row>
    <row r="22" spans="1:7" ht="12.75">
      <c r="A22" s="9" t="s">
        <v>22</v>
      </c>
      <c r="B22" s="9" t="s">
        <v>42</v>
      </c>
      <c r="C22" s="9" t="s">
        <v>43</v>
      </c>
      <c r="D22" s="9">
        <v>732382</v>
      </c>
      <c r="E22" s="9">
        <v>457819.89</v>
      </c>
      <c r="F22" s="9">
        <v>274562.11</v>
      </c>
      <c r="G22" s="17">
        <f>SUM(G26,G35)</f>
        <v>662580</v>
      </c>
    </row>
    <row r="23" spans="1:7" ht="12.75">
      <c r="A23" s="6" t="s">
        <v>2</v>
      </c>
      <c r="B23" s="6" t="s">
        <v>44</v>
      </c>
      <c r="C23" s="6" t="s">
        <v>45</v>
      </c>
      <c r="D23" s="10">
        <v>732382</v>
      </c>
      <c r="E23" s="10">
        <v>455082.97</v>
      </c>
      <c r="F23" s="10">
        <v>277299.03</v>
      </c>
      <c r="G23" s="10">
        <v>0</v>
      </c>
    </row>
    <row r="24" spans="1:7" ht="12.75">
      <c r="A24" s="6" t="s">
        <v>2</v>
      </c>
      <c r="B24" s="6" t="s">
        <v>46</v>
      </c>
      <c r="C24" s="6" t="s">
        <v>47</v>
      </c>
      <c r="D24" s="10">
        <v>0</v>
      </c>
      <c r="E24" s="10">
        <v>0</v>
      </c>
      <c r="F24" s="10">
        <v>0</v>
      </c>
      <c r="G24" s="10">
        <v>0</v>
      </c>
    </row>
    <row r="25" spans="1:7" ht="12.75">
      <c r="A25" s="6" t="s">
        <v>48</v>
      </c>
      <c r="B25" s="6" t="s">
        <v>49</v>
      </c>
      <c r="C25" s="6" t="s">
        <v>50</v>
      </c>
      <c r="D25" s="10">
        <v>0</v>
      </c>
      <c r="E25" s="10">
        <v>0</v>
      </c>
      <c r="F25" s="10">
        <v>0</v>
      </c>
      <c r="G25" s="10">
        <v>0</v>
      </c>
    </row>
    <row r="26" spans="1:7" ht="12.75">
      <c r="A26" s="6" t="s">
        <v>2</v>
      </c>
      <c r="B26" s="14" t="s">
        <v>51</v>
      </c>
      <c r="C26" s="14" t="s">
        <v>52</v>
      </c>
      <c r="D26" s="13">
        <v>732382</v>
      </c>
      <c r="E26" s="13">
        <v>455082.97</v>
      </c>
      <c r="F26" s="13">
        <v>277299.03</v>
      </c>
      <c r="G26" s="13">
        <f>SUM(G27:G34)</f>
        <v>631713</v>
      </c>
    </row>
    <row r="27" spans="1:9" ht="12.75">
      <c r="A27" s="6" t="s">
        <v>53</v>
      </c>
      <c r="B27" s="6" t="s">
        <v>54</v>
      </c>
      <c r="C27" s="6" t="s">
        <v>392</v>
      </c>
      <c r="D27" s="10">
        <v>85000</v>
      </c>
      <c r="E27" s="10">
        <v>244127.04</v>
      </c>
      <c r="F27" s="10">
        <v>-159127.04</v>
      </c>
      <c r="G27" s="10">
        <v>250000</v>
      </c>
      <c r="H27" s="37"/>
      <c r="I27" s="38"/>
    </row>
    <row r="28" spans="1:9" ht="12.75">
      <c r="A28" s="6" t="s">
        <v>55</v>
      </c>
      <c r="B28" s="6" t="s">
        <v>54</v>
      </c>
      <c r="C28" s="6" t="s">
        <v>56</v>
      </c>
      <c r="D28" s="10">
        <v>178280</v>
      </c>
      <c r="E28" s="10">
        <v>62442.32</v>
      </c>
      <c r="F28" s="10">
        <v>102174.95</v>
      </c>
      <c r="G28" s="10">
        <v>62443</v>
      </c>
      <c r="H28" s="37"/>
      <c r="I28" s="38"/>
    </row>
    <row r="29" spans="1:9" ht="12.75">
      <c r="A29" s="6" t="s">
        <v>57</v>
      </c>
      <c r="B29" s="6" t="s">
        <v>54</v>
      </c>
      <c r="C29" s="6" t="s">
        <v>58</v>
      </c>
      <c r="D29" s="10">
        <v>7000</v>
      </c>
      <c r="E29" s="10">
        <v>0</v>
      </c>
      <c r="F29" s="10">
        <v>7000</v>
      </c>
      <c r="G29" s="10">
        <v>7000</v>
      </c>
      <c r="H29" s="38"/>
      <c r="I29" s="38"/>
    </row>
    <row r="30" spans="1:9" ht="12.75">
      <c r="A30" s="6" t="s">
        <v>59</v>
      </c>
      <c r="B30" s="6" t="s">
        <v>54</v>
      </c>
      <c r="C30" s="6" t="s">
        <v>60</v>
      </c>
      <c r="D30" s="10">
        <v>92052</v>
      </c>
      <c r="E30" s="10">
        <v>46092.5</v>
      </c>
      <c r="F30" s="10">
        <v>45959.5</v>
      </c>
      <c r="G30" s="10">
        <v>96220</v>
      </c>
      <c r="H30" s="37"/>
      <c r="I30" s="38"/>
    </row>
    <row r="31" spans="1:9" ht="12.75">
      <c r="A31" s="6" t="s">
        <v>61</v>
      </c>
      <c r="B31" s="6" t="s">
        <v>54</v>
      </c>
      <c r="C31" s="6" t="s">
        <v>62</v>
      </c>
      <c r="D31" s="10">
        <v>129500</v>
      </c>
      <c r="E31" s="10">
        <v>97769.11</v>
      </c>
      <c r="F31" s="10">
        <v>47893.619999999995</v>
      </c>
      <c r="G31" s="10">
        <v>129500</v>
      </c>
      <c r="H31" s="38"/>
      <c r="I31" s="38"/>
    </row>
    <row r="32" spans="1:9" ht="12.75">
      <c r="A32" s="6" t="s">
        <v>63</v>
      </c>
      <c r="B32" s="6" t="s">
        <v>54</v>
      </c>
      <c r="C32" s="6" t="s">
        <v>64</v>
      </c>
      <c r="D32" s="10">
        <v>15000</v>
      </c>
      <c r="E32" s="10">
        <v>2152</v>
      </c>
      <c r="F32" s="10">
        <v>12848</v>
      </c>
      <c r="G32" s="10">
        <v>10000</v>
      </c>
      <c r="H32" s="37"/>
      <c r="I32" s="38"/>
    </row>
    <row r="33" spans="1:9" ht="12.75">
      <c r="A33" s="6" t="s">
        <v>65</v>
      </c>
      <c r="B33" s="6" t="s">
        <v>54</v>
      </c>
      <c r="C33" s="16" t="s">
        <v>390</v>
      </c>
      <c r="D33" s="10">
        <v>71550</v>
      </c>
      <c r="E33" s="10">
        <v>5000</v>
      </c>
      <c r="F33" s="10">
        <v>66550</v>
      </c>
      <c r="G33" s="10">
        <v>71550</v>
      </c>
      <c r="H33" s="37"/>
      <c r="I33" s="38"/>
    </row>
    <row r="34" spans="1:9" ht="12.75">
      <c r="A34" s="6" t="s">
        <v>66</v>
      </c>
      <c r="B34" s="6" t="s">
        <v>67</v>
      </c>
      <c r="C34" s="6" t="s">
        <v>391</v>
      </c>
      <c r="D34" s="10">
        <v>154000</v>
      </c>
      <c r="E34" s="10">
        <v>0</v>
      </c>
      <c r="F34" s="10">
        <v>154000</v>
      </c>
      <c r="G34" s="10">
        <v>5000</v>
      </c>
      <c r="H34" s="37"/>
      <c r="I34" s="38"/>
    </row>
    <row r="35" spans="1:9" ht="12.75">
      <c r="A35" s="6" t="s">
        <v>2</v>
      </c>
      <c r="B35" s="14" t="s">
        <v>68</v>
      </c>
      <c r="C35" s="14" t="s">
        <v>69</v>
      </c>
      <c r="D35" s="13">
        <v>0</v>
      </c>
      <c r="E35" s="13">
        <v>0</v>
      </c>
      <c r="F35" s="13">
        <v>0</v>
      </c>
      <c r="G35" s="13">
        <v>30867</v>
      </c>
      <c r="H35" s="39"/>
      <c r="I35" s="38"/>
    </row>
    <row r="36" spans="1:9" ht="12.75">
      <c r="A36" s="6" t="s">
        <v>70</v>
      </c>
      <c r="B36" s="6" t="s">
        <v>71</v>
      </c>
      <c r="C36" s="6" t="s">
        <v>72</v>
      </c>
      <c r="D36" s="10">
        <v>0</v>
      </c>
      <c r="E36" s="10">
        <v>0</v>
      </c>
      <c r="F36" s="10">
        <v>0</v>
      </c>
      <c r="G36" s="10">
        <v>30867</v>
      </c>
      <c r="H36" s="37"/>
      <c r="I36" s="38"/>
    </row>
    <row r="37" spans="1:9" ht="12.75">
      <c r="A37" s="9" t="s">
        <v>22</v>
      </c>
      <c r="B37" s="9" t="s">
        <v>73</v>
      </c>
      <c r="C37" s="9" t="s">
        <v>74</v>
      </c>
      <c r="D37" s="9">
        <v>7942000</v>
      </c>
      <c r="E37" s="9">
        <v>6648609.42</v>
      </c>
      <c r="F37" s="9">
        <v>1293390.58</v>
      </c>
      <c r="G37" s="17">
        <v>8820450</v>
      </c>
      <c r="H37" s="40"/>
      <c r="I37" s="38"/>
    </row>
    <row r="38" spans="1:7" ht="12.75">
      <c r="A38" s="6" t="s">
        <v>2</v>
      </c>
      <c r="B38" s="6" t="s">
        <v>44</v>
      </c>
      <c r="C38" s="6" t="s">
        <v>45</v>
      </c>
      <c r="D38" s="10">
        <v>7942000</v>
      </c>
      <c r="E38" s="10">
        <v>6648609.42</v>
      </c>
      <c r="F38" s="10">
        <v>1293390.58</v>
      </c>
      <c r="G38" s="10">
        <v>8820450</v>
      </c>
    </row>
    <row r="39" spans="1:7" ht="12.75">
      <c r="A39" s="6" t="s">
        <v>2</v>
      </c>
      <c r="B39" s="16" t="s">
        <v>51</v>
      </c>
      <c r="C39" s="16" t="s">
        <v>52</v>
      </c>
      <c r="D39" s="23">
        <v>7942000</v>
      </c>
      <c r="E39" s="23">
        <v>6648609.42</v>
      </c>
      <c r="F39" s="23">
        <v>1293390.58</v>
      </c>
      <c r="G39" s="23">
        <v>8820450</v>
      </c>
    </row>
    <row r="40" spans="1:7" ht="12.75">
      <c r="A40" s="6" t="s">
        <v>75</v>
      </c>
      <c r="B40" s="6" t="s">
        <v>54</v>
      </c>
      <c r="C40" s="6" t="s">
        <v>76</v>
      </c>
      <c r="D40" s="10">
        <v>7942000</v>
      </c>
      <c r="E40" s="10">
        <v>6639277.68</v>
      </c>
      <c r="F40" s="10">
        <v>1302722.3200000003</v>
      </c>
      <c r="G40" s="10">
        <v>8404350</v>
      </c>
    </row>
    <row r="41" spans="1:7" ht="12.75">
      <c r="A41" s="6" t="s">
        <v>77</v>
      </c>
      <c r="B41" s="6" t="s">
        <v>54</v>
      </c>
      <c r="C41" s="6" t="s">
        <v>78</v>
      </c>
      <c r="D41" s="10">
        <v>0</v>
      </c>
      <c r="E41" s="10">
        <v>9331.74</v>
      </c>
      <c r="F41" s="10">
        <v>-9331.74</v>
      </c>
      <c r="G41" s="10">
        <v>416100</v>
      </c>
    </row>
    <row r="42" spans="1:7" ht="12.75">
      <c r="A42" s="9" t="s">
        <v>22</v>
      </c>
      <c r="B42" s="9" t="s">
        <v>79</v>
      </c>
      <c r="C42" s="9" t="s">
        <v>80</v>
      </c>
      <c r="D42" s="9">
        <v>15000</v>
      </c>
      <c r="E42" s="9">
        <v>0</v>
      </c>
      <c r="F42" s="9">
        <v>15000</v>
      </c>
      <c r="G42" s="17">
        <v>15000</v>
      </c>
    </row>
    <row r="43" spans="1:7" ht="12.75">
      <c r="A43" s="6" t="s">
        <v>2</v>
      </c>
      <c r="B43" s="6" t="s">
        <v>25</v>
      </c>
      <c r="C43" s="6" t="s">
        <v>26</v>
      </c>
      <c r="D43" s="10">
        <v>15000</v>
      </c>
      <c r="E43" s="10">
        <v>0</v>
      </c>
      <c r="F43" s="10">
        <v>15000</v>
      </c>
      <c r="G43" s="10">
        <v>15000</v>
      </c>
    </row>
    <row r="44" spans="1:7" ht="12.75">
      <c r="A44" s="6" t="s">
        <v>2</v>
      </c>
      <c r="B44" s="16" t="s">
        <v>81</v>
      </c>
      <c r="C44" s="16" t="s">
        <v>82</v>
      </c>
      <c r="D44" s="23">
        <v>15000</v>
      </c>
      <c r="E44" s="23">
        <v>0</v>
      </c>
      <c r="F44" s="23">
        <v>15000</v>
      </c>
      <c r="G44" s="23">
        <v>15000</v>
      </c>
    </row>
    <row r="45" spans="1:7" ht="12.75">
      <c r="A45" s="6" t="s">
        <v>83</v>
      </c>
      <c r="B45" s="6" t="s">
        <v>84</v>
      </c>
      <c r="C45" s="6" t="s">
        <v>85</v>
      </c>
      <c r="D45" s="10">
        <v>5000</v>
      </c>
      <c r="E45" s="10">
        <v>0</v>
      </c>
      <c r="F45" s="10">
        <v>5000</v>
      </c>
      <c r="G45" s="10">
        <v>5000</v>
      </c>
    </row>
    <row r="46" spans="1:7" ht="12.75">
      <c r="A46" s="6" t="s">
        <v>86</v>
      </c>
      <c r="B46" s="6" t="s">
        <v>87</v>
      </c>
      <c r="C46" s="6" t="s">
        <v>88</v>
      </c>
      <c r="D46" s="10">
        <v>10000</v>
      </c>
      <c r="E46" s="10">
        <v>0</v>
      </c>
      <c r="F46" s="10">
        <v>10000</v>
      </c>
      <c r="G46" s="10">
        <v>10000</v>
      </c>
    </row>
    <row r="47" spans="1:7" ht="12.75">
      <c r="A47" s="9" t="s">
        <v>22</v>
      </c>
      <c r="B47" s="9" t="s">
        <v>89</v>
      </c>
      <c r="C47" s="9" t="s">
        <v>90</v>
      </c>
      <c r="D47" s="9">
        <v>40047</v>
      </c>
      <c r="E47" s="9">
        <v>29962.5</v>
      </c>
      <c r="F47" s="9">
        <v>10084.5</v>
      </c>
      <c r="G47" s="17">
        <v>29963</v>
      </c>
    </row>
    <row r="48" spans="1:7" ht="12.75">
      <c r="A48" s="6" t="s">
        <v>2</v>
      </c>
      <c r="B48" s="6" t="s">
        <v>35</v>
      </c>
      <c r="C48" s="6" t="s">
        <v>36</v>
      </c>
      <c r="D48" s="10">
        <v>40047</v>
      </c>
      <c r="E48" s="10">
        <v>29962.5</v>
      </c>
      <c r="F48" s="10">
        <v>10084.5</v>
      </c>
      <c r="G48" s="10"/>
    </row>
    <row r="49" spans="1:7" ht="12.75">
      <c r="A49" s="6" t="s">
        <v>2</v>
      </c>
      <c r="B49" s="14" t="s">
        <v>37</v>
      </c>
      <c r="C49" s="14" t="s">
        <v>38</v>
      </c>
      <c r="D49" s="13">
        <v>40047</v>
      </c>
      <c r="E49" s="13">
        <v>29962.5</v>
      </c>
      <c r="F49" s="13">
        <v>10084.5</v>
      </c>
      <c r="G49" s="13">
        <v>29963</v>
      </c>
    </row>
    <row r="50" spans="1:7" ht="12.75">
      <c r="A50" s="6" t="s">
        <v>91</v>
      </c>
      <c r="B50" s="6" t="s">
        <v>40</v>
      </c>
      <c r="C50" s="6" t="s">
        <v>92</v>
      </c>
      <c r="D50" s="10">
        <v>40047</v>
      </c>
      <c r="E50" s="10">
        <v>29962.5</v>
      </c>
      <c r="F50" s="10">
        <v>10084.5</v>
      </c>
      <c r="G50" s="10">
        <v>29963</v>
      </c>
    </row>
    <row r="51" spans="1:7" ht="12.75">
      <c r="A51" s="8" t="s">
        <v>19</v>
      </c>
      <c r="B51" s="8" t="s">
        <v>93</v>
      </c>
      <c r="C51" s="8" t="s">
        <v>94</v>
      </c>
      <c r="D51" s="8">
        <v>-124889</v>
      </c>
      <c r="E51" s="8">
        <v>-124888.93</v>
      </c>
      <c r="F51" s="8">
        <v>-0.07000000000698492</v>
      </c>
      <c r="G51" s="8">
        <v>-124889</v>
      </c>
    </row>
    <row r="52" spans="1:7" ht="12.75">
      <c r="A52" s="9" t="s">
        <v>22</v>
      </c>
      <c r="B52" s="9" t="s">
        <v>95</v>
      </c>
      <c r="C52" s="9" t="s">
        <v>96</v>
      </c>
      <c r="D52" s="9">
        <v>-59352</v>
      </c>
      <c r="E52" s="9">
        <v>-59351.91</v>
      </c>
      <c r="F52" s="9">
        <v>-0.08999999999650754</v>
      </c>
      <c r="G52" s="9">
        <v>-59352</v>
      </c>
    </row>
    <row r="53" spans="1:7" ht="12.75">
      <c r="A53" s="6" t="s">
        <v>2</v>
      </c>
      <c r="B53" s="6" t="s">
        <v>97</v>
      </c>
      <c r="C53" s="6" t="s">
        <v>98</v>
      </c>
      <c r="D53" s="10">
        <v>-59352</v>
      </c>
      <c r="E53" s="10">
        <v>-59351.91</v>
      </c>
      <c r="F53" s="10">
        <v>-0.08999999999650754</v>
      </c>
      <c r="G53" s="10">
        <v>-59352</v>
      </c>
    </row>
    <row r="54" spans="1:7" ht="12.75">
      <c r="A54" s="6" t="s">
        <v>2</v>
      </c>
      <c r="B54" s="6" t="s">
        <v>99</v>
      </c>
      <c r="C54" s="6" t="s">
        <v>100</v>
      </c>
      <c r="D54" s="10">
        <v>-59352</v>
      </c>
      <c r="E54" s="10">
        <v>-59351.91</v>
      </c>
      <c r="F54" s="10">
        <v>-0.08999999999650754</v>
      </c>
      <c r="G54" s="10">
        <v>-59352</v>
      </c>
    </row>
    <row r="55" spans="1:7" ht="12.75">
      <c r="A55" s="6" t="s">
        <v>101</v>
      </c>
      <c r="B55" s="6" t="s">
        <v>102</v>
      </c>
      <c r="C55" s="6" t="s">
        <v>103</v>
      </c>
      <c r="D55" s="10">
        <v>-59352</v>
      </c>
      <c r="E55" s="10">
        <v>-59351.91</v>
      </c>
      <c r="F55" s="10">
        <v>-0.08999999999650754</v>
      </c>
      <c r="G55" s="10">
        <v>-59352</v>
      </c>
    </row>
    <row r="56" spans="1:7" ht="12.75">
      <c r="A56" s="9" t="s">
        <v>22</v>
      </c>
      <c r="B56" s="9" t="s">
        <v>23</v>
      </c>
      <c r="C56" s="9" t="s">
        <v>24</v>
      </c>
      <c r="D56" s="9">
        <v>12086</v>
      </c>
      <c r="E56" s="9">
        <v>12085.74</v>
      </c>
      <c r="F56" s="9">
        <v>0.2600000000002183</v>
      </c>
      <c r="G56" s="9">
        <v>12086</v>
      </c>
    </row>
    <row r="57" spans="1:7" ht="12.75">
      <c r="A57" s="6" t="s">
        <v>2</v>
      </c>
      <c r="B57" s="6" t="s">
        <v>97</v>
      </c>
      <c r="C57" s="6" t="s">
        <v>98</v>
      </c>
      <c r="D57" s="10">
        <v>12086</v>
      </c>
      <c r="E57" s="10">
        <v>12085.74</v>
      </c>
      <c r="F57" s="10">
        <v>0.2600000000002183</v>
      </c>
      <c r="G57" s="10">
        <v>12086</v>
      </c>
    </row>
    <row r="58" spans="1:7" ht="12.75">
      <c r="A58" s="6" t="s">
        <v>2</v>
      </c>
      <c r="B58" s="6" t="s">
        <v>99</v>
      </c>
      <c r="C58" s="6" t="s">
        <v>100</v>
      </c>
      <c r="D58" s="10">
        <v>12086</v>
      </c>
      <c r="E58" s="10">
        <v>12085.74</v>
      </c>
      <c r="F58" s="10">
        <v>0.2600000000002183</v>
      </c>
      <c r="G58" s="10">
        <v>12086</v>
      </c>
    </row>
    <row r="59" spans="1:7" ht="12.75">
      <c r="A59" s="6" t="s">
        <v>104</v>
      </c>
      <c r="B59" s="6" t="s">
        <v>105</v>
      </c>
      <c r="C59" s="6" t="s">
        <v>106</v>
      </c>
      <c r="D59" s="10">
        <v>12086</v>
      </c>
      <c r="E59" s="10">
        <v>12085.74</v>
      </c>
      <c r="F59" s="10">
        <v>0.2600000000002183</v>
      </c>
      <c r="G59" s="10">
        <v>12086</v>
      </c>
    </row>
    <row r="60" spans="1:7" ht="12.75">
      <c r="A60" s="9" t="s">
        <v>22</v>
      </c>
      <c r="B60" s="9" t="s">
        <v>33</v>
      </c>
      <c r="C60" s="9" t="s">
        <v>34</v>
      </c>
      <c r="D60" s="9">
        <v>-69291</v>
      </c>
      <c r="E60" s="9">
        <v>-69290.72</v>
      </c>
      <c r="F60" s="9">
        <v>-0.27999999999883585</v>
      </c>
      <c r="G60" s="9">
        <v>-69291</v>
      </c>
    </row>
    <row r="61" spans="1:7" ht="12.75">
      <c r="A61" s="6" t="s">
        <v>2</v>
      </c>
      <c r="B61" s="6" t="s">
        <v>97</v>
      </c>
      <c r="C61" s="6" t="s">
        <v>98</v>
      </c>
      <c r="D61" s="10">
        <v>-69291</v>
      </c>
      <c r="E61" s="10">
        <v>-69290.72</v>
      </c>
      <c r="F61" s="10">
        <v>-0.27999999999883585</v>
      </c>
      <c r="G61" s="10">
        <v>-69291</v>
      </c>
    </row>
    <row r="62" spans="1:7" ht="12.75">
      <c r="A62" s="6" t="s">
        <v>2</v>
      </c>
      <c r="B62" s="6" t="s">
        <v>99</v>
      </c>
      <c r="C62" s="6" t="s">
        <v>100</v>
      </c>
      <c r="D62" s="10">
        <v>-69291</v>
      </c>
      <c r="E62" s="10">
        <v>-69290.72</v>
      </c>
      <c r="F62" s="10">
        <v>-0.27999999999883585</v>
      </c>
      <c r="G62" s="10">
        <v>-69291</v>
      </c>
    </row>
    <row r="63" spans="1:7" ht="12.75">
      <c r="A63" s="6" t="s">
        <v>107</v>
      </c>
      <c r="B63" s="6" t="s">
        <v>105</v>
      </c>
      <c r="C63" s="6" t="s">
        <v>106</v>
      </c>
      <c r="D63" s="10">
        <v>0</v>
      </c>
      <c r="E63" s="10">
        <v>0</v>
      </c>
      <c r="F63" s="10">
        <v>0</v>
      </c>
      <c r="G63" s="10">
        <v>0</v>
      </c>
    </row>
    <row r="64" spans="1:7" ht="12.75">
      <c r="A64" s="6" t="s">
        <v>108</v>
      </c>
      <c r="B64" s="6" t="s">
        <v>102</v>
      </c>
      <c r="C64" s="6" t="s">
        <v>103</v>
      </c>
      <c r="D64" s="10">
        <v>-69291</v>
      </c>
      <c r="E64" s="10">
        <v>-69290.72</v>
      </c>
      <c r="F64" s="10">
        <v>-0.27999999999883585</v>
      </c>
      <c r="G64" s="10">
        <v>-69291</v>
      </c>
    </row>
    <row r="65" spans="1:7" ht="12.75">
      <c r="A65" s="9" t="s">
        <v>22</v>
      </c>
      <c r="B65" s="9" t="s">
        <v>109</v>
      </c>
      <c r="C65" s="9" t="s">
        <v>110</v>
      </c>
      <c r="D65" s="9">
        <v>-21508</v>
      </c>
      <c r="E65" s="9">
        <v>-21507.75</v>
      </c>
      <c r="F65" s="9">
        <v>-0.25</v>
      </c>
      <c r="G65" s="9">
        <v>-21508</v>
      </c>
    </row>
    <row r="66" spans="1:7" ht="12.75">
      <c r="A66" s="6" t="s">
        <v>2</v>
      </c>
      <c r="B66" s="6" t="s">
        <v>97</v>
      </c>
      <c r="C66" s="6" t="s">
        <v>98</v>
      </c>
      <c r="D66" s="10">
        <v>-21508</v>
      </c>
      <c r="E66" s="10">
        <v>-21507.75</v>
      </c>
      <c r="F66" s="10">
        <v>-0.25</v>
      </c>
      <c r="G66" s="10">
        <v>-21508</v>
      </c>
    </row>
    <row r="67" spans="1:7" ht="12.75">
      <c r="A67" s="6" t="s">
        <v>2</v>
      </c>
      <c r="B67" s="6" t="s">
        <v>99</v>
      </c>
      <c r="C67" s="6" t="s">
        <v>100</v>
      </c>
      <c r="D67" s="10">
        <v>-21508</v>
      </c>
      <c r="E67" s="10">
        <v>-21507.75</v>
      </c>
      <c r="F67" s="10">
        <v>-0.25</v>
      </c>
      <c r="G67" s="10">
        <v>-21508</v>
      </c>
    </row>
    <row r="68" spans="1:7" ht="12.75">
      <c r="A68" s="6" t="s">
        <v>111</v>
      </c>
      <c r="B68" s="6" t="s">
        <v>102</v>
      </c>
      <c r="C68" s="6" t="s">
        <v>103</v>
      </c>
      <c r="D68" s="10">
        <v>-21508</v>
      </c>
      <c r="E68" s="10">
        <v>-21507.75</v>
      </c>
      <c r="F68" s="10">
        <v>-0.25</v>
      </c>
      <c r="G68" s="10">
        <v>-21508</v>
      </c>
    </row>
    <row r="69" spans="1:7" ht="12.75">
      <c r="A69" s="9" t="s">
        <v>22</v>
      </c>
      <c r="B69" s="9" t="s">
        <v>42</v>
      </c>
      <c r="C69" s="9" t="s">
        <v>43</v>
      </c>
      <c r="D69" s="9">
        <v>13090</v>
      </c>
      <c r="E69" s="9">
        <v>13089.47</v>
      </c>
      <c r="F69" s="9">
        <v>0.5300000000006548</v>
      </c>
      <c r="G69" s="9">
        <v>13090</v>
      </c>
    </row>
    <row r="70" spans="1:7" ht="12.75">
      <c r="A70" s="6" t="s">
        <v>2</v>
      </c>
      <c r="B70" s="6" t="s">
        <v>97</v>
      </c>
      <c r="C70" s="6" t="s">
        <v>98</v>
      </c>
      <c r="D70" s="10">
        <v>13090</v>
      </c>
      <c r="E70" s="10">
        <v>13089.47</v>
      </c>
      <c r="F70" s="10">
        <v>0.5300000000006548</v>
      </c>
      <c r="G70" s="10">
        <v>13090</v>
      </c>
    </row>
    <row r="71" spans="1:7" ht="12.75">
      <c r="A71" s="6" t="s">
        <v>2</v>
      </c>
      <c r="B71" s="6" t="s">
        <v>99</v>
      </c>
      <c r="C71" s="6" t="s">
        <v>100</v>
      </c>
      <c r="D71" s="10">
        <v>13090</v>
      </c>
      <c r="E71" s="10">
        <v>13089.47</v>
      </c>
      <c r="F71" s="10">
        <v>0.5300000000006548</v>
      </c>
      <c r="G71" s="10">
        <v>13090</v>
      </c>
    </row>
    <row r="72" spans="1:7" ht="12.75">
      <c r="A72" s="6" t="s">
        <v>112</v>
      </c>
      <c r="B72" s="6" t="s">
        <v>105</v>
      </c>
      <c r="C72" s="6" t="s">
        <v>106</v>
      </c>
      <c r="D72" s="10">
        <v>13090</v>
      </c>
      <c r="E72" s="10">
        <v>13089.47</v>
      </c>
      <c r="F72" s="10">
        <v>0.5300000000006548</v>
      </c>
      <c r="G72" s="10">
        <v>13090</v>
      </c>
    </row>
    <row r="73" spans="1:7" ht="12.75">
      <c r="A73" s="9" t="s">
        <v>22</v>
      </c>
      <c r="B73" s="9" t="s">
        <v>79</v>
      </c>
      <c r="C73" s="9" t="s">
        <v>80</v>
      </c>
      <c r="D73" s="9">
        <v>39</v>
      </c>
      <c r="E73" s="9">
        <v>38.91</v>
      </c>
      <c r="F73" s="9">
        <v>0.09000000000000341</v>
      </c>
      <c r="G73" s="9">
        <v>39</v>
      </c>
    </row>
    <row r="74" spans="1:7" ht="12.75">
      <c r="A74" s="6" t="s">
        <v>2</v>
      </c>
      <c r="B74" s="6" t="s">
        <v>97</v>
      </c>
      <c r="C74" s="6" t="s">
        <v>98</v>
      </c>
      <c r="D74" s="10">
        <v>39</v>
      </c>
      <c r="E74" s="10">
        <v>38.91</v>
      </c>
      <c r="F74" s="10">
        <v>0.09000000000000341</v>
      </c>
      <c r="G74" s="10">
        <v>39</v>
      </c>
    </row>
    <row r="75" spans="1:7" ht="12.75">
      <c r="A75" s="6" t="s">
        <v>2</v>
      </c>
      <c r="B75" s="6" t="s">
        <v>99</v>
      </c>
      <c r="C75" s="6" t="s">
        <v>100</v>
      </c>
      <c r="D75" s="10">
        <v>39</v>
      </c>
      <c r="E75" s="10">
        <v>38.91</v>
      </c>
      <c r="F75" s="10">
        <v>0.09000000000000341</v>
      </c>
      <c r="G75" s="10">
        <v>39</v>
      </c>
    </row>
    <row r="76" spans="1:7" ht="12.75">
      <c r="A76" s="6" t="s">
        <v>113</v>
      </c>
      <c r="B76" s="6" t="s">
        <v>105</v>
      </c>
      <c r="C76" s="6" t="s">
        <v>106</v>
      </c>
      <c r="D76" s="10">
        <v>39</v>
      </c>
      <c r="E76" s="10">
        <v>38.91</v>
      </c>
      <c r="F76" s="10">
        <v>0.09000000000000341</v>
      </c>
      <c r="G76" s="10">
        <v>39</v>
      </c>
    </row>
    <row r="77" spans="1:7" ht="12.75">
      <c r="A77" s="9" t="s">
        <v>22</v>
      </c>
      <c r="B77" s="9" t="s">
        <v>89</v>
      </c>
      <c r="C77" s="9" t="s">
        <v>90</v>
      </c>
      <c r="D77" s="9">
        <v>47</v>
      </c>
      <c r="E77" s="9">
        <v>47.19</v>
      </c>
      <c r="F77" s="9">
        <v>-0.18999999999999773</v>
      </c>
      <c r="G77" s="9">
        <v>47</v>
      </c>
    </row>
    <row r="78" spans="1:7" ht="12.75">
      <c r="A78" s="6" t="s">
        <v>2</v>
      </c>
      <c r="B78" s="6" t="s">
        <v>97</v>
      </c>
      <c r="C78" s="6" t="s">
        <v>98</v>
      </c>
      <c r="D78" s="10">
        <v>47</v>
      </c>
      <c r="E78" s="10">
        <v>47.19</v>
      </c>
      <c r="F78" s="10">
        <v>-0.18999999999999773</v>
      </c>
      <c r="G78" s="10">
        <v>47</v>
      </c>
    </row>
    <row r="79" spans="1:7" ht="12.75">
      <c r="A79" s="6" t="s">
        <v>2</v>
      </c>
      <c r="B79" s="6" t="s">
        <v>99</v>
      </c>
      <c r="C79" s="6" t="s">
        <v>100</v>
      </c>
      <c r="D79" s="10">
        <v>47</v>
      </c>
      <c r="E79" s="10">
        <v>47.19</v>
      </c>
      <c r="F79" s="10">
        <v>-0.18999999999999773</v>
      </c>
      <c r="G79" s="10">
        <v>47</v>
      </c>
    </row>
    <row r="80" spans="1:7" ht="12.75">
      <c r="A80" s="6" t="s">
        <v>114</v>
      </c>
      <c r="B80" s="6" t="s">
        <v>105</v>
      </c>
      <c r="C80" s="6" t="s">
        <v>106</v>
      </c>
      <c r="D80" s="10">
        <v>47</v>
      </c>
      <c r="E80" s="10">
        <v>47.19</v>
      </c>
      <c r="F80" s="10">
        <v>-0.18999999999999773</v>
      </c>
      <c r="G80" s="10">
        <v>47</v>
      </c>
    </row>
    <row r="81" spans="1:7" ht="12.75">
      <c r="A81" s="9" t="s">
        <v>22</v>
      </c>
      <c r="B81" s="9" t="s">
        <v>115</v>
      </c>
      <c r="C81" s="9" t="s">
        <v>116</v>
      </c>
      <c r="D81" s="9">
        <v>0</v>
      </c>
      <c r="E81" s="9">
        <v>0.14</v>
      </c>
      <c r="F81" s="9">
        <v>-0.14</v>
      </c>
      <c r="G81" s="9">
        <v>0</v>
      </c>
    </row>
    <row r="82" spans="1:7" ht="12.75">
      <c r="A82" s="6" t="s">
        <v>2</v>
      </c>
      <c r="B82" s="6" t="s">
        <v>97</v>
      </c>
      <c r="C82" s="6" t="s">
        <v>98</v>
      </c>
      <c r="D82" s="10">
        <v>0</v>
      </c>
      <c r="E82" s="10">
        <v>0.14</v>
      </c>
      <c r="F82" s="10">
        <v>-0.14</v>
      </c>
      <c r="G82" s="10">
        <v>0</v>
      </c>
    </row>
    <row r="83" spans="1:7" ht="12.75">
      <c r="A83" s="6" t="s">
        <v>2</v>
      </c>
      <c r="B83" s="6" t="s">
        <v>99</v>
      </c>
      <c r="C83" s="6" t="s">
        <v>100</v>
      </c>
      <c r="D83" s="10">
        <v>0</v>
      </c>
      <c r="E83" s="10">
        <v>0.14</v>
      </c>
      <c r="F83" s="10">
        <v>-0.14</v>
      </c>
      <c r="G83" s="10">
        <v>0</v>
      </c>
    </row>
    <row r="84" spans="1:10" ht="12.75">
      <c r="A84" s="6" t="s">
        <v>117</v>
      </c>
      <c r="B84" s="6" t="s">
        <v>105</v>
      </c>
      <c r="C84" s="6" t="s">
        <v>106</v>
      </c>
      <c r="D84" s="10">
        <v>0</v>
      </c>
      <c r="E84" s="10">
        <v>0.14</v>
      </c>
      <c r="F84" s="10">
        <v>-0.14</v>
      </c>
      <c r="G84" s="10">
        <v>0</v>
      </c>
      <c r="J84" s="18"/>
    </row>
    <row r="85" spans="1:7" ht="12.75">
      <c r="A85" s="7" t="s">
        <v>16</v>
      </c>
      <c r="B85" s="7" t="s">
        <v>118</v>
      </c>
      <c r="C85" s="7" t="s">
        <v>119</v>
      </c>
      <c r="D85" s="7">
        <v>2010251</v>
      </c>
      <c r="E85" s="7">
        <v>1354018.28</v>
      </c>
      <c r="F85" s="7">
        <v>656232.72</v>
      </c>
      <c r="G85" s="20">
        <v>2033998</v>
      </c>
    </row>
    <row r="86" spans="1:7" ht="12.75">
      <c r="A86" s="8" t="s">
        <v>19</v>
      </c>
      <c r="B86" s="8" t="s">
        <v>120</v>
      </c>
      <c r="C86" s="8" t="s">
        <v>121</v>
      </c>
      <c r="D86" s="8">
        <v>2010251</v>
      </c>
      <c r="E86" s="8">
        <v>1354018.28</v>
      </c>
      <c r="F86" s="8">
        <v>656232.72</v>
      </c>
      <c r="G86" s="21">
        <v>2033998</v>
      </c>
    </row>
    <row r="87" spans="1:7" ht="12.75">
      <c r="A87" s="11" t="s">
        <v>122</v>
      </c>
      <c r="B87" s="11" t="s">
        <v>123</v>
      </c>
      <c r="C87" s="11" t="s">
        <v>124</v>
      </c>
      <c r="D87" s="11">
        <v>2010251</v>
      </c>
      <c r="E87" s="11">
        <v>1354018.28</v>
      </c>
      <c r="F87" s="11">
        <v>656232.72</v>
      </c>
      <c r="G87" s="19">
        <v>2033998</v>
      </c>
    </row>
    <row r="88" spans="1:7" ht="12.75">
      <c r="A88" s="9" t="s">
        <v>22</v>
      </c>
      <c r="B88" s="9" t="s">
        <v>95</v>
      </c>
      <c r="C88" s="9" t="s">
        <v>96</v>
      </c>
      <c r="D88" s="9">
        <v>789743</v>
      </c>
      <c r="E88" s="9">
        <v>614228.84</v>
      </c>
      <c r="F88" s="9">
        <v>175514.16000000003</v>
      </c>
      <c r="G88" s="17">
        <v>802490</v>
      </c>
    </row>
    <row r="89" spans="1:7" ht="12.75">
      <c r="A89" s="6" t="s">
        <v>2</v>
      </c>
      <c r="B89" s="6" t="s">
        <v>125</v>
      </c>
      <c r="C89" s="6" t="s">
        <v>126</v>
      </c>
      <c r="D89" s="10">
        <v>789743</v>
      </c>
      <c r="E89" s="10">
        <v>614228.84</v>
      </c>
      <c r="F89" s="10">
        <v>175514.16000000003</v>
      </c>
      <c r="G89" s="10">
        <v>802490</v>
      </c>
    </row>
    <row r="90" spans="1:12" ht="12.75">
      <c r="A90" s="6" t="s">
        <v>2</v>
      </c>
      <c r="B90" s="6" t="s">
        <v>127</v>
      </c>
      <c r="C90" s="6" t="s">
        <v>128</v>
      </c>
      <c r="D90" s="10">
        <v>789743</v>
      </c>
      <c r="E90" s="10">
        <v>614228.84</v>
      </c>
      <c r="F90" s="10">
        <v>175514.16000000003</v>
      </c>
      <c r="G90" s="10">
        <v>802490</v>
      </c>
      <c r="L90" s="15"/>
    </row>
    <row r="91" spans="1:7" ht="12.75">
      <c r="A91" s="6" t="s">
        <v>129</v>
      </c>
      <c r="B91" s="6" t="s">
        <v>130</v>
      </c>
      <c r="C91" s="6" t="s">
        <v>131</v>
      </c>
      <c r="D91" s="10">
        <v>789743</v>
      </c>
      <c r="E91" s="10">
        <v>614228.84</v>
      </c>
      <c r="F91" s="10">
        <v>175514.16000000003</v>
      </c>
      <c r="G91" s="10">
        <v>802490</v>
      </c>
    </row>
    <row r="92" spans="1:7" ht="12.75">
      <c r="A92" s="9" t="s">
        <v>22</v>
      </c>
      <c r="B92" s="9" t="s">
        <v>109</v>
      </c>
      <c r="C92" s="9" t="s">
        <v>110</v>
      </c>
      <c r="D92" s="9">
        <v>1220508</v>
      </c>
      <c r="E92" s="9">
        <v>739789.44</v>
      </c>
      <c r="F92" s="9">
        <v>480718.56000000006</v>
      </c>
      <c r="G92" s="17">
        <v>1231508</v>
      </c>
    </row>
    <row r="93" spans="1:7" ht="12.75">
      <c r="A93" s="6" t="s">
        <v>2</v>
      </c>
      <c r="B93" s="6" t="s">
        <v>125</v>
      </c>
      <c r="C93" s="6" t="s">
        <v>126</v>
      </c>
      <c r="D93" s="10">
        <v>1220508</v>
      </c>
      <c r="E93" s="10">
        <v>739789.44</v>
      </c>
      <c r="F93" s="10">
        <v>480718.56000000006</v>
      </c>
      <c r="G93" s="10">
        <v>1231508</v>
      </c>
    </row>
    <row r="94" spans="1:7" ht="12.75">
      <c r="A94" s="6" t="s">
        <v>2</v>
      </c>
      <c r="B94" s="6" t="s">
        <v>127</v>
      </c>
      <c r="C94" s="6" t="s">
        <v>128</v>
      </c>
      <c r="D94" s="10">
        <v>1220508</v>
      </c>
      <c r="E94" s="10">
        <v>739789.44</v>
      </c>
      <c r="F94" s="10">
        <v>480718.56000000006</v>
      </c>
      <c r="G94" s="10">
        <v>1171508</v>
      </c>
    </row>
    <row r="95" spans="1:7" ht="12.75">
      <c r="A95" s="6" t="s">
        <v>132</v>
      </c>
      <c r="B95" s="6" t="s">
        <v>130</v>
      </c>
      <c r="C95" s="6" t="s">
        <v>133</v>
      </c>
      <c r="D95" s="10">
        <v>1160508</v>
      </c>
      <c r="E95" s="10">
        <v>726523.5</v>
      </c>
      <c r="F95" s="10">
        <v>433984.5</v>
      </c>
      <c r="G95" s="10">
        <v>1171508</v>
      </c>
    </row>
    <row r="96" spans="1:7" ht="12.75">
      <c r="A96" s="6" t="s">
        <v>134</v>
      </c>
      <c r="B96" s="6" t="s">
        <v>135</v>
      </c>
      <c r="C96" s="6" t="s">
        <v>136</v>
      </c>
      <c r="D96" s="10">
        <v>60000</v>
      </c>
      <c r="E96" s="10">
        <v>13265.94</v>
      </c>
      <c r="F96" s="10">
        <v>46734.06</v>
      </c>
      <c r="G96" s="10">
        <v>60000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25" right="0.25" top="0.75" bottom="0.75" header="0.3" footer="0.3"/>
  <pageSetup fitToHeight="0" fitToWidth="1" horizontalDpi="300" verticalDpi="3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zoomScalePageLayoutView="0" workbookViewId="0" topLeftCell="A40">
      <selection activeCell="K14" sqref="K14"/>
    </sheetView>
  </sheetViews>
  <sheetFormatPr defaultColWidth="9.140625" defaultRowHeight="12.75"/>
  <cols>
    <col min="1" max="1" width="20.8515625" style="0" customWidth="1"/>
    <col min="2" max="2" width="14.28125" style="0" customWidth="1"/>
    <col min="3" max="3" width="69.00390625" style="0" customWidth="1"/>
    <col min="4" max="4" width="13.8515625" style="0" customWidth="1"/>
    <col min="5" max="5" width="14.7109375" style="0" customWidth="1"/>
    <col min="6" max="6" width="12.7109375" style="0" customWidth="1"/>
    <col min="7" max="7" width="15.57421875" style="0" customWidth="1"/>
    <col min="8" max="8" width="10.421875" style="0" customWidth="1"/>
    <col min="9" max="9" width="11.7109375" style="0" bestFit="1" customWidth="1"/>
    <col min="10" max="10" width="13.8515625" style="0" bestFit="1" customWidth="1"/>
  </cols>
  <sheetData>
    <row r="1" spans="1:5" ht="12.75">
      <c r="A1" s="44" t="s">
        <v>0</v>
      </c>
      <c r="B1" s="44"/>
      <c r="C1" s="44"/>
      <c r="D1" s="1" t="s">
        <v>1</v>
      </c>
      <c r="E1" s="2">
        <v>44494.414191261574</v>
      </c>
    </row>
    <row r="2" spans="1:5" ht="12.75">
      <c r="A2" s="44" t="s">
        <v>2</v>
      </c>
      <c r="B2" s="44"/>
      <c r="C2" s="44"/>
      <c r="D2" s="1" t="s">
        <v>3</v>
      </c>
      <c r="E2" s="3">
        <v>44494.414191261574</v>
      </c>
    </row>
    <row r="3" spans="1:3" ht="12.75">
      <c r="A3" s="44" t="s">
        <v>4</v>
      </c>
      <c r="B3" s="44"/>
      <c r="C3" s="44"/>
    </row>
    <row r="4" spans="1:3" ht="12.75">
      <c r="A4" s="44" t="s">
        <v>5</v>
      </c>
      <c r="B4" s="44"/>
      <c r="C4" s="44"/>
    </row>
    <row r="5" spans="1:2" ht="12.75">
      <c r="A5" s="44" t="s">
        <v>6</v>
      </c>
      <c r="B5" s="44"/>
    </row>
    <row r="6" spans="2:4" ht="12.75">
      <c r="B6" s="43" t="s">
        <v>7</v>
      </c>
      <c r="C6" s="44"/>
      <c r="D6" s="44"/>
    </row>
    <row r="7" spans="2:4" ht="12.75">
      <c r="B7" s="43" t="s">
        <v>8</v>
      </c>
      <c r="C7" s="44"/>
      <c r="D7" s="44"/>
    </row>
    <row r="9" spans="1:7" ht="12.75">
      <c r="A9" s="4" t="s">
        <v>9</v>
      </c>
      <c r="B9" s="4" t="s">
        <v>10</v>
      </c>
      <c r="C9" s="4" t="s">
        <v>137</v>
      </c>
      <c r="D9" s="4" t="s">
        <v>12</v>
      </c>
      <c r="E9" s="4" t="s">
        <v>13</v>
      </c>
      <c r="F9" s="41" t="s">
        <v>14</v>
      </c>
      <c r="G9" s="41" t="s">
        <v>387</v>
      </c>
    </row>
    <row r="10" spans="1:7" ht="12.75">
      <c r="A10" s="5" t="s">
        <v>2</v>
      </c>
      <c r="B10" s="5" t="s">
        <v>2</v>
      </c>
      <c r="C10" s="5" t="s">
        <v>138</v>
      </c>
      <c r="D10" s="5">
        <v>11376691</v>
      </c>
      <c r="E10" s="5">
        <v>8995640.16</v>
      </c>
      <c r="F10" s="5">
        <v>2381050.84</v>
      </c>
      <c r="G10" s="5"/>
    </row>
    <row r="11" spans="1:7" ht="12.75">
      <c r="A11" s="7" t="s">
        <v>16</v>
      </c>
      <c r="B11" s="7" t="s">
        <v>118</v>
      </c>
      <c r="C11" s="7" t="s">
        <v>119</v>
      </c>
      <c r="D11" s="7">
        <v>11376691</v>
      </c>
      <c r="E11" s="7">
        <v>8995640.16</v>
      </c>
      <c r="F11" s="7">
        <v>2381050.84</v>
      </c>
      <c r="G11" s="7">
        <v>12262627</v>
      </c>
    </row>
    <row r="12" spans="1:11" ht="12.75">
      <c r="A12" s="8" t="s">
        <v>19</v>
      </c>
      <c r="B12" s="8" t="s">
        <v>120</v>
      </c>
      <c r="C12" s="8" t="s">
        <v>121</v>
      </c>
      <c r="D12" s="8">
        <v>11376691</v>
      </c>
      <c r="E12" s="8">
        <v>8995640.16</v>
      </c>
      <c r="F12" s="8">
        <v>2381050.84</v>
      </c>
      <c r="G12" s="8">
        <v>12262627</v>
      </c>
      <c r="J12" s="15"/>
      <c r="K12" s="32"/>
    </row>
    <row r="13" spans="1:10" ht="12.75">
      <c r="A13" s="11" t="s">
        <v>122</v>
      </c>
      <c r="B13" s="11" t="s">
        <v>123</v>
      </c>
      <c r="C13" s="11" t="s">
        <v>124</v>
      </c>
      <c r="D13" s="11">
        <v>11376691</v>
      </c>
      <c r="E13" s="11">
        <v>8995640.16</v>
      </c>
      <c r="F13" s="11">
        <v>2381050.84</v>
      </c>
      <c r="G13" s="11">
        <v>12262627</v>
      </c>
      <c r="J13" s="15"/>
    </row>
    <row r="14" spans="1:7" ht="12.75">
      <c r="A14" s="12" t="s">
        <v>139</v>
      </c>
      <c r="B14" s="12" t="s">
        <v>140</v>
      </c>
      <c r="C14" s="12" t="s">
        <v>141</v>
      </c>
      <c r="D14" s="12">
        <v>11376691</v>
      </c>
      <c r="E14" s="12">
        <v>8995640.16</v>
      </c>
      <c r="F14" s="12">
        <v>2381050.84</v>
      </c>
      <c r="G14" s="12">
        <f>SUM(G15,G108,G161,G190,G214,G232)</f>
        <v>12262627</v>
      </c>
    </row>
    <row r="15" spans="1:11" ht="12.75">
      <c r="A15" s="12" t="s">
        <v>142</v>
      </c>
      <c r="B15" s="12" t="s">
        <v>143</v>
      </c>
      <c r="C15" s="12" t="s">
        <v>144</v>
      </c>
      <c r="D15" s="12">
        <v>9544928</v>
      </c>
      <c r="E15" s="12">
        <v>7671010.63</v>
      </c>
      <c r="F15" s="12">
        <v>1873917.37</v>
      </c>
      <c r="G15" s="12">
        <f>SUM(G16,G20,G27,G46,G72,G93,G100,G104)</f>
        <v>10417517</v>
      </c>
      <c r="J15" s="15"/>
      <c r="K15" s="32"/>
    </row>
    <row r="16" spans="1:7" ht="12.75">
      <c r="A16" s="9" t="s">
        <v>22</v>
      </c>
      <c r="B16" s="9" t="s">
        <v>95</v>
      </c>
      <c r="C16" s="9" t="s">
        <v>96</v>
      </c>
      <c r="D16" s="9">
        <v>35000</v>
      </c>
      <c r="E16" s="9">
        <v>23635.89</v>
      </c>
      <c r="F16" s="9">
        <v>11364.11</v>
      </c>
      <c r="G16" s="9">
        <v>35000</v>
      </c>
    </row>
    <row r="17" spans="1:7" ht="12.75">
      <c r="A17" s="6" t="s">
        <v>2</v>
      </c>
      <c r="B17" s="6" t="s">
        <v>145</v>
      </c>
      <c r="C17" s="6" t="s">
        <v>146</v>
      </c>
      <c r="D17" s="10">
        <v>35000</v>
      </c>
      <c r="E17" s="10">
        <v>23635.89</v>
      </c>
      <c r="F17" s="10">
        <v>11364.11</v>
      </c>
      <c r="G17" s="10"/>
    </row>
    <row r="18" spans="1:10" ht="12.75">
      <c r="A18" s="6" t="s">
        <v>2</v>
      </c>
      <c r="B18" s="6" t="s">
        <v>147</v>
      </c>
      <c r="C18" s="6" t="s">
        <v>148</v>
      </c>
      <c r="D18" s="10">
        <v>35000</v>
      </c>
      <c r="E18" s="10">
        <v>23635.89</v>
      </c>
      <c r="F18" s="10">
        <v>11364.11</v>
      </c>
      <c r="G18" s="10"/>
      <c r="J18" s="32"/>
    </row>
    <row r="19" spans="1:9" ht="12.75">
      <c r="A19" s="6" t="s">
        <v>149</v>
      </c>
      <c r="B19" s="6" t="s">
        <v>150</v>
      </c>
      <c r="C19" s="6" t="s">
        <v>151</v>
      </c>
      <c r="D19" s="10">
        <v>35000</v>
      </c>
      <c r="E19" s="10">
        <v>23635.89</v>
      </c>
      <c r="F19" s="10">
        <v>11364.11</v>
      </c>
      <c r="G19" s="10">
        <v>35000</v>
      </c>
      <c r="I19" s="31"/>
    </row>
    <row r="20" spans="1:7" ht="12.75">
      <c r="A20" s="9" t="s">
        <v>22</v>
      </c>
      <c r="B20" s="9" t="s">
        <v>23</v>
      </c>
      <c r="C20" s="9" t="s">
        <v>24</v>
      </c>
      <c r="D20" s="9">
        <v>22086</v>
      </c>
      <c r="E20" s="9">
        <v>1602.11</v>
      </c>
      <c r="F20" s="9">
        <v>20483.89</v>
      </c>
      <c r="G20" s="9">
        <v>32086</v>
      </c>
    </row>
    <row r="21" spans="1:7" ht="12.75">
      <c r="A21" s="6" t="s">
        <v>2</v>
      </c>
      <c r="B21" s="6" t="s">
        <v>145</v>
      </c>
      <c r="C21" s="6" t="s">
        <v>146</v>
      </c>
      <c r="D21" s="10">
        <v>22086</v>
      </c>
      <c r="E21" s="10">
        <v>1602.11</v>
      </c>
      <c r="F21" s="10">
        <v>20483.89</v>
      </c>
      <c r="G21" s="10"/>
    </row>
    <row r="22" spans="1:7" ht="12.75">
      <c r="A22" s="6" t="s">
        <v>2</v>
      </c>
      <c r="B22" s="6" t="s">
        <v>147</v>
      </c>
      <c r="C22" s="6" t="s">
        <v>148</v>
      </c>
      <c r="D22" s="10">
        <v>22086</v>
      </c>
      <c r="E22" s="10">
        <v>1602.11</v>
      </c>
      <c r="F22" s="10">
        <v>20483.89</v>
      </c>
      <c r="G22" s="10">
        <v>32086</v>
      </c>
    </row>
    <row r="23" spans="1:7" ht="12.75">
      <c r="A23" s="6" t="s">
        <v>152</v>
      </c>
      <c r="B23" s="6" t="s">
        <v>153</v>
      </c>
      <c r="C23" s="6" t="s">
        <v>154</v>
      </c>
      <c r="D23" s="10">
        <v>0</v>
      </c>
      <c r="E23" s="10">
        <v>0</v>
      </c>
      <c r="F23" s="10">
        <v>0</v>
      </c>
      <c r="G23" s="10"/>
    </row>
    <row r="24" spans="1:7" ht="12.75">
      <c r="A24" s="6" t="s">
        <v>155</v>
      </c>
      <c r="B24" s="6" t="s">
        <v>150</v>
      </c>
      <c r="C24" s="6" t="s">
        <v>156</v>
      </c>
      <c r="D24" s="10">
        <v>15000</v>
      </c>
      <c r="E24" s="10">
        <v>1602.11</v>
      </c>
      <c r="F24" s="10">
        <v>13397.89</v>
      </c>
      <c r="G24" s="10">
        <v>22086</v>
      </c>
    </row>
    <row r="25" spans="1:7" ht="12.75">
      <c r="A25" s="6" t="s">
        <v>157</v>
      </c>
      <c r="B25" s="6" t="s">
        <v>158</v>
      </c>
      <c r="C25" s="6" t="s">
        <v>159</v>
      </c>
      <c r="D25" s="10">
        <v>0</v>
      </c>
      <c r="E25" s="10">
        <v>0</v>
      </c>
      <c r="F25" s="10">
        <v>0</v>
      </c>
      <c r="G25" s="10"/>
    </row>
    <row r="26" spans="1:7" ht="12.75">
      <c r="A26" s="6" t="s">
        <v>160</v>
      </c>
      <c r="B26" s="6" t="s">
        <v>161</v>
      </c>
      <c r="C26" s="6" t="s">
        <v>162</v>
      </c>
      <c r="D26" s="10">
        <v>7086</v>
      </c>
      <c r="E26" s="10">
        <v>0</v>
      </c>
      <c r="F26" s="10">
        <v>7086</v>
      </c>
      <c r="G26" s="10">
        <v>10000</v>
      </c>
    </row>
    <row r="27" spans="1:7" ht="12.75">
      <c r="A27" s="9" t="s">
        <v>22</v>
      </c>
      <c r="B27" s="9" t="s">
        <v>33</v>
      </c>
      <c r="C27" s="9" t="s">
        <v>34</v>
      </c>
      <c r="D27" s="9">
        <v>351709</v>
      </c>
      <c r="E27" s="9">
        <v>224053.05</v>
      </c>
      <c r="F27" s="9">
        <v>127655.95000000001</v>
      </c>
      <c r="G27" s="9">
        <v>334932</v>
      </c>
    </row>
    <row r="28" spans="1:7" ht="12.75">
      <c r="A28" s="6" t="s">
        <v>2</v>
      </c>
      <c r="B28" s="6" t="s">
        <v>145</v>
      </c>
      <c r="C28" s="6" t="s">
        <v>146</v>
      </c>
      <c r="D28" s="10">
        <v>351709</v>
      </c>
      <c r="E28" s="10">
        <v>224053.05</v>
      </c>
      <c r="F28" s="10">
        <v>127655.95000000001</v>
      </c>
      <c r="G28" s="10"/>
    </row>
    <row r="29" spans="1:7" ht="12.75">
      <c r="A29" s="6" t="s">
        <v>2</v>
      </c>
      <c r="B29" s="6" t="s">
        <v>147</v>
      </c>
      <c r="C29" s="6" t="s">
        <v>148</v>
      </c>
      <c r="D29" s="10">
        <v>345709</v>
      </c>
      <c r="E29" s="10">
        <v>219703.05</v>
      </c>
      <c r="F29" s="10">
        <v>126005.95000000001</v>
      </c>
      <c r="G29" s="10"/>
    </row>
    <row r="30" spans="1:7" ht="12.75">
      <c r="A30" s="6" t="s">
        <v>163</v>
      </c>
      <c r="B30" s="6" t="s">
        <v>153</v>
      </c>
      <c r="C30" s="6" t="s">
        <v>154</v>
      </c>
      <c r="D30" s="10">
        <v>0</v>
      </c>
      <c r="E30" s="10">
        <v>0</v>
      </c>
      <c r="F30" s="10">
        <v>0</v>
      </c>
      <c r="G30" s="10"/>
    </row>
    <row r="31" spans="1:7" ht="12.75">
      <c r="A31" s="6" t="s">
        <v>164</v>
      </c>
      <c r="B31" s="6" t="s">
        <v>150</v>
      </c>
      <c r="C31" s="6" t="s">
        <v>165</v>
      </c>
      <c r="D31" s="10">
        <v>339709</v>
      </c>
      <c r="E31" s="10">
        <v>214580.55</v>
      </c>
      <c r="F31" s="10">
        <v>125128.45000000001</v>
      </c>
      <c r="G31" s="10">
        <v>325459</v>
      </c>
    </row>
    <row r="32" spans="1:7" ht="12.75">
      <c r="A32" s="6" t="s">
        <v>166</v>
      </c>
      <c r="B32" s="6" t="s">
        <v>167</v>
      </c>
      <c r="C32" s="6" t="s">
        <v>168</v>
      </c>
      <c r="D32" s="10">
        <v>1000</v>
      </c>
      <c r="E32" s="10">
        <v>122.5</v>
      </c>
      <c r="F32" s="10">
        <v>877.5</v>
      </c>
      <c r="G32" s="10">
        <v>123</v>
      </c>
    </row>
    <row r="33" spans="1:7" ht="12.75">
      <c r="A33" s="6" t="s">
        <v>169</v>
      </c>
      <c r="B33" s="6" t="s">
        <v>158</v>
      </c>
      <c r="C33" s="6" t="s">
        <v>159</v>
      </c>
      <c r="D33" s="10">
        <v>0</v>
      </c>
      <c r="E33" s="10">
        <v>0</v>
      </c>
      <c r="F33" s="10">
        <v>0</v>
      </c>
      <c r="G33" s="10"/>
    </row>
    <row r="34" spans="1:7" ht="12.75">
      <c r="A34" s="6" t="s">
        <v>170</v>
      </c>
      <c r="B34" s="6" t="s">
        <v>161</v>
      </c>
      <c r="C34" s="6" t="s">
        <v>162</v>
      </c>
      <c r="D34" s="10">
        <v>5000</v>
      </c>
      <c r="E34" s="10">
        <v>5000</v>
      </c>
      <c r="F34" s="10">
        <v>0</v>
      </c>
      <c r="G34" s="10">
        <v>5000</v>
      </c>
    </row>
    <row r="35" spans="1:7" ht="12.75">
      <c r="A35" s="6" t="s">
        <v>171</v>
      </c>
      <c r="B35" s="6" t="s">
        <v>172</v>
      </c>
      <c r="C35" s="6" t="s">
        <v>173</v>
      </c>
      <c r="D35" s="10">
        <v>0</v>
      </c>
      <c r="E35" s="10">
        <v>0</v>
      </c>
      <c r="F35" s="10">
        <v>0</v>
      </c>
      <c r="G35" s="10"/>
    </row>
    <row r="36" spans="1:7" ht="12.75">
      <c r="A36" s="6" t="s">
        <v>2</v>
      </c>
      <c r="B36" s="6" t="s">
        <v>174</v>
      </c>
      <c r="C36" s="6" t="s">
        <v>175</v>
      </c>
      <c r="D36" s="10">
        <v>6000</v>
      </c>
      <c r="E36" s="10">
        <v>4350</v>
      </c>
      <c r="F36" s="10">
        <v>1650</v>
      </c>
      <c r="G36" s="10"/>
    </row>
    <row r="37" spans="1:7" ht="12.75">
      <c r="A37" s="6" t="s">
        <v>176</v>
      </c>
      <c r="B37" s="6" t="s">
        <v>177</v>
      </c>
      <c r="C37" s="6" t="s">
        <v>178</v>
      </c>
      <c r="D37" s="10">
        <v>0</v>
      </c>
      <c r="E37" s="10">
        <v>0</v>
      </c>
      <c r="F37" s="10">
        <v>0</v>
      </c>
      <c r="G37" s="10"/>
    </row>
    <row r="38" spans="1:7" ht="12.75">
      <c r="A38" s="6" t="s">
        <v>179</v>
      </c>
      <c r="B38" s="6" t="s">
        <v>180</v>
      </c>
      <c r="C38" s="6" t="s">
        <v>181</v>
      </c>
      <c r="D38" s="10">
        <v>6000</v>
      </c>
      <c r="E38" s="10">
        <v>4350</v>
      </c>
      <c r="F38" s="10">
        <v>1650</v>
      </c>
      <c r="G38" s="10">
        <v>4350</v>
      </c>
    </row>
    <row r="39" spans="1:7" ht="12.75">
      <c r="A39" s="6" t="s">
        <v>182</v>
      </c>
      <c r="B39" s="6" t="s">
        <v>183</v>
      </c>
      <c r="C39" s="6" t="s">
        <v>184</v>
      </c>
      <c r="D39" s="10">
        <v>0</v>
      </c>
      <c r="E39" s="10">
        <v>0</v>
      </c>
      <c r="F39" s="10">
        <v>0</v>
      </c>
      <c r="G39" s="10"/>
    </row>
    <row r="40" spans="1:7" ht="12.75">
      <c r="A40" s="6" t="s">
        <v>185</v>
      </c>
      <c r="B40" s="6" t="s">
        <v>186</v>
      </c>
      <c r="C40" s="6" t="s">
        <v>187</v>
      </c>
      <c r="D40" s="10">
        <v>0</v>
      </c>
      <c r="E40" s="10">
        <v>0</v>
      </c>
      <c r="F40" s="10">
        <v>0</v>
      </c>
      <c r="G40" s="10"/>
    </row>
    <row r="41" spans="1:14" ht="12.75">
      <c r="A41" s="6" t="s">
        <v>2</v>
      </c>
      <c r="B41" s="6" t="s">
        <v>188</v>
      </c>
      <c r="C41" s="6" t="s">
        <v>189</v>
      </c>
      <c r="D41" s="10">
        <v>0</v>
      </c>
      <c r="E41" s="10">
        <v>0</v>
      </c>
      <c r="F41" s="10">
        <v>0</v>
      </c>
      <c r="G41" s="10"/>
      <c r="N41" s="30"/>
    </row>
    <row r="42" spans="1:7" ht="12.75">
      <c r="A42" s="6" t="s">
        <v>190</v>
      </c>
      <c r="B42" s="6" t="s">
        <v>191</v>
      </c>
      <c r="C42" s="6" t="s">
        <v>189</v>
      </c>
      <c r="D42" s="10">
        <v>0</v>
      </c>
      <c r="E42" s="10">
        <v>0</v>
      </c>
      <c r="F42" s="10">
        <v>0</v>
      </c>
      <c r="G42" s="10"/>
    </row>
    <row r="43" spans="1:7" ht="12.75">
      <c r="A43" s="6" t="s">
        <v>2</v>
      </c>
      <c r="B43" s="6" t="s">
        <v>192</v>
      </c>
      <c r="C43" s="6" t="s">
        <v>193</v>
      </c>
      <c r="D43" s="10">
        <v>0</v>
      </c>
      <c r="E43" s="10">
        <v>0</v>
      </c>
      <c r="F43" s="10">
        <v>0</v>
      </c>
      <c r="G43" s="10"/>
    </row>
    <row r="44" spans="1:7" ht="12.75">
      <c r="A44" s="6" t="s">
        <v>2</v>
      </c>
      <c r="B44" s="6" t="s">
        <v>194</v>
      </c>
      <c r="C44" s="6" t="s">
        <v>195</v>
      </c>
      <c r="D44" s="10">
        <v>0</v>
      </c>
      <c r="E44" s="10">
        <v>0</v>
      </c>
      <c r="F44" s="10">
        <v>0</v>
      </c>
      <c r="G44" s="10"/>
    </row>
    <row r="45" spans="1:7" ht="12.75">
      <c r="A45" s="6" t="s">
        <v>196</v>
      </c>
      <c r="B45" s="6" t="s">
        <v>197</v>
      </c>
      <c r="C45" s="6" t="s">
        <v>198</v>
      </c>
      <c r="D45" s="10">
        <v>0</v>
      </c>
      <c r="E45" s="10">
        <v>0</v>
      </c>
      <c r="F45" s="10">
        <v>0</v>
      </c>
      <c r="G45" s="10"/>
    </row>
    <row r="46" spans="1:8" ht="12.75">
      <c r="A46" s="17" t="s">
        <v>22</v>
      </c>
      <c r="B46" s="17" t="s">
        <v>109</v>
      </c>
      <c r="C46" s="17" t="s">
        <v>110</v>
      </c>
      <c r="D46" s="17">
        <v>1139000</v>
      </c>
      <c r="E46" s="17">
        <v>733909.47</v>
      </c>
      <c r="F46" s="17">
        <v>405090.53</v>
      </c>
      <c r="G46" s="17">
        <f>SUM(G48,G51,G58,G68)</f>
        <v>1150000</v>
      </c>
      <c r="H46" s="15"/>
    </row>
    <row r="47" spans="1:7" ht="12.75">
      <c r="A47" s="28" t="s">
        <v>2</v>
      </c>
      <c r="B47" s="29" t="s">
        <v>145</v>
      </c>
      <c r="C47" s="29" t="s">
        <v>146</v>
      </c>
      <c r="D47" s="25">
        <v>1139000</v>
      </c>
      <c r="E47" s="25">
        <v>733909.47</v>
      </c>
      <c r="F47" s="25">
        <v>405090.53</v>
      </c>
      <c r="G47" s="25">
        <f>SUM(G48,G51,G58,G68)</f>
        <v>1150000</v>
      </c>
    </row>
    <row r="48" spans="1:7" ht="12.75">
      <c r="A48" s="28" t="s">
        <v>2</v>
      </c>
      <c r="B48" s="29" t="s">
        <v>199</v>
      </c>
      <c r="C48" s="28" t="s">
        <v>200</v>
      </c>
      <c r="D48" s="24">
        <v>22000</v>
      </c>
      <c r="E48" s="24">
        <v>19829</v>
      </c>
      <c r="F48" s="24">
        <v>2171</v>
      </c>
      <c r="G48" s="25">
        <v>32000</v>
      </c>
    </row>
    <row r="49" spans="1:7" ht="12.75">
      <c r="A49" s="28" t="s">
        <v>201</v>
      </c>
      <c r="B49" s="28" t="s">
        <v>202</v>
      </c>
      <c r="C49" s="28" t="s">
        <v>203</v>
      </c>
      <c r="D49" s="24">
        <v>20000</v>
      </c>
      <c r="E49" s="24">
        <v>19069</v>
      </c>
      <c r="F49" s="24">
        <v>931</v>
      </c>
      <c r="G49" s="24">
        <v>30000</v>
      </c>
    </row>
    <row r="50" spans="1:7" ht="12.75">
      <c r="A50" s="28" t="s">
        <v>204</v>
      </c>
      <c r="B50" s="28" t="s">
        <v>205</v>
      </c>
      <c r="C50" s="28" t="s">
        <v>206</v>
      </c>
      <c r="D50" s="24">
        <v>2000</v>
      </c>
      <c r="E50" s="24">
        <v>760</v>
      </c>
      <c r="F50" s="24">
        <v>1240</v>
      </c>
      <c r="G50" s="24">
        <v>2000</v>
      </c>
    </row>
    <row r="51" spans="1:7" ht="12.75">
      <c r="A51" s="28" t="s">
        <v>2</v>
      </c>
      <c r="B51" s="29" t="s">
        <v>147</v>
      </c>
      <c r="C51" s="28" t="s">
        <v>148</v>
      </c>
      <c r="D51" s="24">
        <v>395000</v>
      </c>
      <c r="E51" s="24">
        <v>307867.49</v>
      </c>
      <c r="F51" s="24">
        <v>87132.51000000001</v>
      </c>
      <c r="G51" s="25">
        <f>SUM(G52:G57)</f>
        <v>436200</v>
      </c>
    </row>
    <row r="52" spans="1:7" ht="12.75">
      <c r="A52" s="28" t="s">
        <v>207</v>
      </c>
      <c r="B52" s="28" t="s">
        <v>153</v>
      </c>
      <c r="C52" s="28" t="s">
        <v>154</v>
      </c>
      <c r="D52" s="24">
        <v>130000</v>
      </c>
      <c r="E52" s="24">
        <v>111767.62</v>
      </c>
      <c r="F52" s="24">
        <v>18232.380000000005</v>
      </c>
      <c r="G52" s="24">
        <v>136383</v>
      </c>
    </row>
    <row r="53" spans="1:7" ht="12.75">
      <c r="A53" s="28" t="s">
        <v>208</v>
      </c>
      <c r="B53" s="28" t="s">
        <v>150</v>
      </c>
      <c r="C53" s="28" t="s">
        <v>209</v>
      </c>
      <c r="D53" s="24">
        <v>4000</v>
      </c>
      <c r="E53" s="24">
        <v>3872.69</v>
      </c>
      <c r="F53" s="24">
        <v>127.31</v>
      </c>
      <c r="G53" s="24">
        <v>3873</v>
      </c>
    </row>
    <row r="54" spans="1:7" ht="12.75">
      <c r="A54" s="33" t="s">
        <v>210</v>
      </c>
      <c r="B54" s="33" t="s">
        <v>167</v>
      </c>
      <c r="C54" s="33" t="s">
        <v>168</v>
      </c>
      <c r="D54" s="34">
        <v>210000</v>
      </c>
      <c r="E54" s="34">
        <v>162563.23</v>
      </c>
      <c r="F54" s="34">
        <v>47436.76999999999</v>
      </c>
      <c r="G54" s="34">
        <v>235000</v>
      </c>
    </row>
    <row r="55" spans="1:7" ht="12.75">
      <c r="A55" s="28" t="s">
        <v>211</v>
      </c>
      <c r="B55" s="28" t="s">
        <v>158</v>
      </c>
      <c r="C55" s="28" t="s">
        <v>159</v>
      </c>
      <c r="D55" s="24">
        <v>26000</v>
      </c>
      <c r="E55" s="24">
        <v>12052.46</v>
      </c>
      <c r="F55" s="24">
        <v>13947.54</v>
      </c>
      <c r="G55" s="24">
        <v>26000</v>
      </c>
    </row>
    <row r="56" spans="1:7" ht="12.75">
      <c r="A56" s="28" t="s">
        <v>212</v>
      </c>
      <c r="B56" s="28" t="s">
        <v>161</v>
      </c>
      <c r="C56" s="28" t="s">
        <v>162</v>
      </c>
      <c r="D56" s="24">
        <v>20000</v>
      </c>
      <c r="E56" s="24">
        <v>12667.74</v>
      </c>
      <c r="F56" s="24">
        <v>7332.26</v>
      </c>
      <c r="G56" s="24">
        <v>30000</v>
      </c>
    </row>
    <row r="57" spans="1:7" ht="12.75">
      <c r="A57" s="28" t="s">
        <v>213</v>
      </c>
      <c r="B57" s="28" t="s">
        <v>172</v>
      </c>
      <c r="C57" s="28" t="s">
        <v>173</v>
      </c>
      <c r="D57" s="24">
        <v>5000</v>
      </c>
      <c r="E57" s="24">
        <v>4943.75</v>
      </c>
      <c r="F57" s="24">
        <v>56.25</v>
      </c>
      <c r="G57" s="24">
        <v>4944</v>
      </c>
    </row>
    <row r="58" spans="1:7" ht="12.75">
      <c r="A58" s="28" t="s">
        <v>2</v>
      </c>
      <c r="B58" s="29" t="s">
        <v>174</v>
      </c>
      <c r="C58" s="28" t="s">
        <v>175</v>
      </c>
      <c r="D58" s="24">
        <v>682000</v>
      </c>
      <c r="E58" s="24">
        <v>371453.57</v>
      </c>
      <c r="F58" s="24">
        <v>310546.43</v>
      </c>
      <c r="G58" s="25">
        <f>SUM(G59:G67)</f>
        <v>629300</v>
      </c>
    </row>
    <row r="59" spans="1:7" ht="12.75">
      <c r="A59" s="28" t="s">
        <v>214</v>
      </c>
      <c r="B59" s="28" t="s">
        <v>177</v>
      </c>
      <c r="C59" s="28" t="s">
        <v>215</v>
      </c>
      <c r="D59" s="24">
        <v>30000</v>
      </c>
      <c r="E59" s="24">
        <v>22563.4</v>
      </c>
      <c r="F59" s="24">
        <v>7436.5999999999985</v>
      </c>
      <c r="G59" s="24">
        <v>30000</v>
      </c>
    </row>
    <row r="60" spans="1:7" ht="12.75">
      <c r="A60" s="33" t="s">
        <v>216</v>
      </c>
      <c r="B60" s="33" t="s">
        <v>177</v>
      </c>
      <c r="C60" s="33" t="s">
        <v>217</v>
      </c>
      <c r="D60" s="34">
        <v>305000</v>
      </c>
      <c r="E60" s="34">
        <v>150567.33</v>
      </c>
      <c r="F60" s="34">
        <v>154432.67</v>
      </c>
      <c r="G60" s="34">
        <v>250000</v>
      </c>
    </row>
    <row r="61" spans="1:7" ht="12.75">
      <c r="A61" s="33" t="s">
        <v>218</v>
      </c>
      <c r="B61" s="33" t="s">
        <v>180</v>
      </c>
      <c r="C61" s="33" t="s">
        <v>181</v>
      </c>
      <c r="D61" s="34">
        <v>120000</v>
      </c>
      <c r="E61" s="34">
        <v>79456.02</v>
      </c>
      <c r="F61" s="34">
        <v>40543.979999999996</v>
      </c>
      <c r="G61" s="34">
        <v>170000</v>
      </c>
    </row>
    <row r="62" spans="1:7" ht="12.75">
      <c r="A62" s="28" t="s">
        <v>219</v>
      </c>
      <c r="B62" s="28" t="s">
        <v>183</v>
      </c>
      <c r="C62" s="28" t="s">
        <v>184</v>
      </c>
      <c r="D62" s="24">
        <v>85000</v>
      </c>
      <c r="E62" s="24">
        <v>57111.13</v>
      </c>
      <c r="F62" s="24">
        <v>27888.870000000003</v>
      </c>
      <c r="G62" s="24">
        <v>85000</v>
      </c>
    </row>
    <row r="63" spans="1:7" ht="12.75">
      <c r="A63" s="28" t="s">
        <v>220</v>
      </c>
      <c r="B63" s="28" t="s">
        <v>221</v>
      </c>
      <c r="C63" s="28" t="s">
        <v>222</v>
      </c>
      <c r="D63" s="24">
        <v>70000</v>
      </c>
      <c r="E63" s="24">
        <v>22520.74</v>
      </c>
      <c r="F63" s="24">
        <v>47479.259999999995</v>
      </c>
      <c r="G63" s="24">
        <v>30000</v>
      </c>
    </row>
    <row r="64" spans="1:7" ht="12.75">
      <c r="A64" s="28" t="s">
        <v>223</v>
      </c>
      <c r="B64" s="28" t="s">
        <v>186</v>
      </c>
      <c r="C64" s="28" t="s">
        <v>187</v>
      </c>
      <c r="D64" s="24">
        <v>13000</v>
      </c>
      <c r="E64" s="24">
        <v>330</v>
      </c>
      <c r="F64" s="24">
        <v>12670</v>
      </c>
      <c r="G64" s="24">
        <v>12500</v>
      </c>
    </row>
    <row r="65" spans="1:7" ht="12.75">
      <c r="A65" s="28" t="s">
        <v>224</v>
      </c>
      <c r="B65" s="28" t="s">
        <v>225</v>
      </c>
      <c r="C65" s="28" t="s">
        <v>226</v>
      </c>
      <c r="D65" s="24">
        <v>25000</v>
      </c>
      <c r="E65" s="24">
        <v>15299.24</v>
      </c>
      <c r="F65" s="24">
        <v>9700.76</v>
      </c>
      <c r="G65" s="24">
        <v>25300</v>
      </c>
    </row>
    <row r="66" spans="1:7" ht="12.75">
      <c r="A66" s="28" t="s">
        <v>227</v>
      </c>
      <c r="B66" s="28" t="s">
        <v>228</v>
      </c>
      <c r="C66" s="28" t="s">
        <v>229</v>
      </c>
      <c r="D66" s="24">
        <v>29000</v>
      </c>
      <c r="E66" s="24">
        <v>19053.17</v>
      </c>
      <c r="F66" s="24">
        <v>9946.830000000002</v>
      </c>
      <c r="G66" s="24">
        <v>21500</v>
      </c>
    </row>
    <row r="67" spans="1:7" ht="12.75">
      <c r="A67" s="28" t="s">
        <v>230</v>
      </c>
      <c r="B67" s="28" t="s">
        <v>231</v>
      </c>
      <c r="C67" s="28" t="s">
        <v>232</v>
      </c>
      <c r="D67" s="24">
        <v>5000</v>
      </c>
      <c r="E67" s="24">
        <v>4552.54</v>
      </c>
      <c r="F67" s="24">
        <v>447.46000000000004</v>
      </c>
      <c r="G67" s="24">
        <v>5000</v>
      </c>
    </row>
    <row r="68" spans="1:7" ht="12.75">
      <c r="A68" s="28" t="s">
        <v>2</v>
      </c>
      <c r="B68" s="29" t="s">
        <v>188</v>
      </c>
      <c r="C68" s="28" t="s">
        <v>189</v>
      </c>
      <c r="D68" s="24">
        <v>40000</v>
      </c>
      <c r="E68" s="24">
        <v>34759.41</v>
      </c>
      <c r="F68" s="24">
        <v>5240.5899999999965</v>
      </c>
      <c r="G68" s="25">
        <f>SUM(G69:G71)</f>
        <v>52500</v>
      </c>
    </row>
    <row r="69" spans="1:7" ht="12.75">
      <c r="A69" s="28" t="s">
        <v>233</v>
      </c>
      <c r="B69" s="28" t="s">
        <v>234</v>
      </c>
      <c r="C69" s="28" t="s">
        <v>235</v>
      </c>
      <c r="D69" s="24">
        <v>33000</v>
      </c>
      <c r="E69" s="24">
        <v>31678.94</v>
      </c>
      <c r="F69" s="24">
        <v>1321.0600000000013</v>
      </c>
      <c r="G69" s="24">
        <v>39500</v>
      </c>
    </row>
    <row r="70" spans="1:7" ht="12.75">
      <c r="A70" s="28" t="s">
        <v>236</v>
      </c>
      <c r="B70" s="28" t="s">
        <v>237</v>
      </c>
      <c r="C70" s="28" t="s">
        <v>238</v>
      </c>
      <c r="D70" s="24">
        <v>5000</v>
      </c>
      <c r="E70" s="24">
        <v>3080.47</v>
      </c>
      <c r="F70" s="24">
        <v>1919.5300000000002</v>
      </c>
      <c r="G70" s="24">
        <v>13000</v>
      </c>
    </row>
    <row r="71" spans="1:7" ht="12.75">
      <c r="A71" s="28" t="s">
        <v>239</v>
      </c>
      <c r="B71" s="28" t="s">
        <v>191</v>
      </c>
      <c r="C71" s="28" t="s">
        <v>189</v>
      </c>
      <c r="D71" s="24">
        <v>2000</v>
      </c>
      <c r="E71" s="24">
        <v>0</v>
      </c>
      <c r="F71" s="24">
        <v>2000</v>
      </c>
      <c r="G71" s="24">
        <v>0</v>
      </c>
    </row>
    <row r="72" spans="1:9" ht="12.75">
      <c r="A72" s="9" t="s">
        <v>22</v>
      </c>
      <c r="B72" s="9" t="s">
        <v>73</v>
      </c>
      <c r="C72" s="9" t="s">
        <v>74</v>
      </c>
      <c r="D72" s="9">
        <v>7942000</v>
      </c>
      <c r="E72" s="9">
        <v>6661421.2</v>
      </c>
      <c r="F72" s="9">
        <v>1280578.7999999998</v>
      </c>
      <c r="G72" s="9">
        <f>SUM(G73,G84,G90)</f>
        <v>8820450</v>
      </c>
      <c r="I72" s="35"/>
    </row>
    <row r="73" spans="1:7" ht="12.75">
      <c r="A73" s="6" t="s">
        <v>2</v>
      </c>
      <c r="B73" s="6" t="s">
        <v>240</v>
      </c>
      <c r="C73" s="6" t="s">
        <v>241</v>
      </c>
      <c r="D73" s="10">
        <v>7782000</v>
      </c>
      <c r="E73" s="10">
        <v>6541799.99</v>
      </c>
      <c r="F73" s="10">
        <v>1240200.0099999998</v>
      </c>
      <c r="G73" s="13">
        <f>SUM(G74,G79,G81)</f>
        <v>8567750</v>
      </c>
    </row>
    <row r="74" spans="1:7" ht="12.75">
      <c r="A74" s="6" t="s">
        <v>2</v>
      </c>
      <c r="B74" s="6" t="s">
        <v>242</v>
      </c>
      <c r="C74" s="6" t="s">
        <v>243</v>
      </c>
      <c r="D74" s="10">
        <v>6400000</v>
      </c>
      <c r="E74" s="10">
        <v>5443111.64</v>
      </c>
      <c r="F74" s="10">
        <v>956888.3600000003</v>
      </c>
      <c r="G74" s="10">
        <f>SUM(G75,G76,G77,G78)</f>
        <v>7070000</v>
      </c>
    </row>
    <row r="75" spans="1:7" ht="12.75">
      <c r="A75" s="6" t="s">
        <v>244</v>
      </c>
      <c r="B75" s="6" t="s">
        <v>245</v>
      </c>
      <c r="C75" s="6" t="s">
        <v>246</v>
      </c>
      <c r="D75" s="10">
        <v>6350000</v>
      </c>
      <c r="E75" s="10">
        <v>5386280.35</v>
      </c>
      <c r="F75" s="10">
        <v>963719.6500000004</v>
      </c>
      <c r="G75" s="10">
        <v>6730000</v>
      </c>
    </row>
    <row r="76" spans="1:7" ht="12.75">
      <c r="A76" s="6" t="s">
        <v>247</v>
      </c>
      <c r="B76" s="6" t="s">
        <v>245</v>
      </c>
      <c r="C76" s="6" t="s">
        <v>248</v>
      </c>
      <c r="D76" s="10">
        <v>0</v>
      </c>
      <c r="E76" s="10">
        <v>6215.57</v>
      </c>
      <c r="F76" s="10">
        <v>-6215.57</v>
      </c>
      <c r="G76" s="10">
        <v>280000</v>
      </c>
    </row>
    <row r="77" spans="1:7" ht="12.75">
      <c r="A77" s="6" t="s">
        <v>249</v>
      </c>
      <c r="B77" s="6" t="s">
        <v>250</v>
      </c>
      <c r="C77" s="6" t="s">
        <v>251</v>
      </c>
      <c r="D77" s="10">
        <v>35000</v>
      </c>
      <c r="E77" s="10">
        <v>38789.18</v>
      </c>
      <c r="F77" s="10">
        <v>-3789.1800000000003</v>
      </c>
      <c r="G77" s="10">
        <v>45000</v>
      </c>
    </row>
    <row r="78" spans="1:7" ht="12.75">
      <c r="A78" s="6" t="s">
        <v>252</v>
      </c>
      <c r="B78" s="6" t="s">
        <v>253</v>
      </c>
      <c r="C78" s="6" t="s">
        <v>254</v>
      </c>
      <c r="D78" s="10">
        <v>15000</v>
      </c>
      <c r="E78" s="10">
        <v>11826.54</v>
      </c>
      <c r="F78" s="10">
        <v>3173.459999999999</v>
      </c>
      <c r="G78" s="10">
        <v>15000</v>
      </c>
    </row>
    <row r="79" spans="1:7" ht="12.75">
      <c r="A79" s="6" t="s">
        <v>2</v>
      </c>
      <c r="B79" s="6" t="s">
        <v>255</v>
      </c>
      <c r="C79" s="6" t="s">
        <v>256</v>
      </c>
      <c r="D79" s="10">
        <v>326000</v>
      </c>
      <c r="E79" s="10">
        <v>201052.67</v>
      </c>
      <c r="F79" s="10">
        <v>124947.32999999999</v>
      </c>
      <c r="G79" s="10">
        <v>332000</v>
      </c>
    </row>
    <row r="80" spans="1:7" ht="12.75">
      <c r="A80" s="6" t="s">
        <v>257</v>
      </c>
      <c r="B80" s="6" t="s">
        <v>258</v>
      </c>
      <c r="C80" s="6" t="s">
        <v>256</v>
      </c>
      <c r="D80" s="10">
        <v>326000</v>
      </c>
      <c r="E80" s="10">
        <v>201052.67</v>
      </c>
      <c r="F80" s="10">
        <v>124947.32999999999</v>
      </c>
      <c r="G80" s="10">
        <v>332000</v>
      </c>
    </row>
    <row r="81" spans="1:7" ht="12.75">
      <c r="A81" s="6" t="s">
        <v>2</v>
      </c>
      <c r="B81" s="6" t="s">
        <v>259</v>
      </c>
      <c r="C81" s="6" t="s">
        <v>260</v>
      </c>
      <c r="D81" s="10">
        <v>1056000</v>
      </c>
      <c r="E81" s="10">
        <v>897635.68</v>
      </c>
      <c r="F81" s="10">
        <v>158364.31999999995</v>
      </c>
      <c r="G81" s="10">
        <v>1165750</v>
      </c>
    </row>
    <row r="82" spans="1:7" ht="12.75">
      <c r="A82" s="6" t="s">
        <v>261</v>
      </c>
      <c r="B82" s="6" t="s">
        <v>262</v>
      </c>
      <c r="C82" s="6" t="s">
        <v>263</v>
      </c>
      <c r="D82" s="10">
        <v>1056000</v>
      </c>
      <c r="E82" s="10">
        <v>896566.93</v>
      </c>
      <c r="F82" s="10">
        <v>159433.06999999995</v>
      </c>
      <c r="G82" s="10">
        <v>1120350</v>
      </c>
    </row>
    <row r="83" spans="1:7" ht="12.75">
      <c r="A83" s="6" t="s">
        <v>264</v>
      </c>
      <c r="B83" s="6" t="s">
        <v>262</v>
      </c>
      <c r="C83" s="6" t="s">
        <v>265</v>
      </c>
      <c r="D83" s="10">
        <v>0</v>
      </c>
      <c r="E83" s="10">
        <v>1068.75</v>
      </c>
      <c r="F83" s="10">
        <v>-1068.75</v>
      </c>
      <c r="G83" s="10">
        <v>45400</v>
      </c>
    </row>
    <row r="84" spans="1:7" ht="12.75">
      <c r="A84" s="6" t="s">
        <v>2</v>
      </c>
      <c r="B84" s="6" t="s">
        <v>145</v>
      </c>
      <c r="C84" s="6" t="s">
        <v>146</v>
      </c>
      <c r="D84" s="10">
        <v>160000</v>
      </c>
      <c r="E84" s="10">
        <v>119560.43</v>
      </c>
      <c r="F84" s="10">
        <v>40439.57000000001</v>
      </c>
      <c r="G84" s="13">
        <f>SUM(G85,G87)</f>
        <v>250000</v>
      </c>
    </row>
    <row r="85" spans="1:7" ht="12.75">
      <c r="A85" s="6" t="s">
        <v>2</v>
      </c>
      <c r="B85" s="6" t="s">
        <v>199</v>
      </c>
      <c r="C85" s="6" t="s">
        <v>200</v>
      </c>
      <c r="D85" s="10">
        <v>130000</v>
      </c>
      <c r="E85" s="10">
        <v>100648.79</v>
      </c>
      <c r="F85" s="10">
        <v>29351.210000000006</v>
      </c>
      <c r="G85" s="10">
        <v>132000</v>
      </c>
    </row>
    <row r="86" spans="1:7" ht="12.75">
      <c r="A86" s="6" t="s">
        <v>266</v>
      </c>
      <c r="B86" s="6" t="s">
        <v>267</v>
      </c>
      <c r="C86" s="6" t="s">
        <v>268</v>
      </c>
      <c r="D86" s="10">
        <v>130000</v>
      </c>
      <c r="E86" s="10">
        <v>100648.79</v>
      </c>
      <c r="F86" s="10">
        <v>29351.210000000006</v>
      </c>
      <c r="G86" s="10">
        <v>132000</v>
      </c>
    </row>
    <row r="87" spans="1:7" ht="12.75">
      <c r="A87" s="6" t="s">
        <v>2</v>
      </c>
      <c r="B87" s="6" t="s">
        <v>188</v>
      </c>
      <c r="C87" s="6" t="s">
        <v>189</v>
      </c>
      <c r="D87" s="10">
        <v>30000</v>
      </c>
      <c r="E87" s="10">
        <v>18911.64</v>
      </c>
      <c r="F87" s="10">
        <v>11088.36</v>
      </c>
      <c r="G87" s="10">
        <v>118000</v>
      </c>
    </row>
    <row r="88" spans="1:7" ht="12.75">
      <c r="A88" s="6" t="s">
        <v>269</v>
      </c>
      <c r="B88" s="6" t="s">
        <v>237</v>
      </c>
      <c r="C88" s="6" t="s">
        <v>238</v>
      </c>
      <c r="D88" s="10">
        <v>30000</v>
      </c>
      <c r="E88" s="10">
        <v>16925</v>
      </c>
      <c r="F88" s="10">
        <v>13075</v>
      </c>
      <c r="G88" s="10">
        <v>30000</v>
      </c>
    </row>
    <row r="89" spans="1:7" ht="12.75">
      <c r="A89" s="6" t="s">
        <v>270</v>
      </c>
      <c r="B89" s="6" t="s">
        <v>237</v>
      </c>
      <c r="C89" s="6" t="s">
        <v>271</v>
      </c>
      <c r="D89" s="10">
        <v>0</v>
      </c>
      <c r="E89" s="10">
        <v>1986.64</v>
      </c>
      <c r="F89" s="10">
        <v>-1986.64</v>
      </c>
      <c r="G89" s="10">
        <v>88000</v>
      </c>
    </row>
    <row r="90" spans="1:7" ht="12.75">
      <c r="A90" s="6" t="s">
        <v>2</v>
      </c>
      <c r="B90" s="6" t="s">
        <v>272</v>
      </c>
      <c r="C90" s="6" t="s">
        <v>273</v>
      </c>
      <c r="D90" s="10">
        <v>0</v>
      </c>
      <c r="E90" s="10">
        <v>60.78</v>
      </c>
      <c r="F90" s="10">
        <v>-60.78</v>
      </c>
      <c r="G90" s="13">
        <v>2700</v>
      </c>
    </row>
    <row r="91" spans="1:7" ht="12.75">
      <c r="A91" s="6" t="s">
        <v>2</v>
      </c>
      <c r="B91" s="6" t="s">
        <v>274</v>
      </c>
      <c r="C91" s="6" t="s">
        <v>275</v>
      </c>
      <c r="D91" s="10">
        <v>0</v>
      </c>
      <c r="E91" s="10">
        <v>60.78</v>
      </c>
      <c r="F91" s="10">
        <v>-60.78</v>
      </c>
      <c r="G91" s="10">
        <v>2700</v>
      </c>
    </row>
    <row r="92" spans="1:7" ht="12.75">
      <c r="A92" s="6" t="s">
        <v>276</v>
      </c>
      <c r="B92" s="6" t="s">
        <v>277</v>
      </c>
      <c r="C92" s="6" t="s">
        <v>278</v>
      </c>
      <c r="D92" s="10">
        <v>0</v>
      </c>
      <c r="E92" s="10">
        <v>60.78</v>
      </c>
      <c r="F92" s="10">
        <v>-60.78</v>
      </c>
      <c r="G92" s="10">
        <v>2700</v>
      </c>
    </row>
    <row r="93" spans="1:7" ht="12.75">
      <c r="A93" s="9" t="s">
        <v>22</v>
      </c>
      <c r="B93" s="9" t="s">
        <v>79</v>
      </c>
      <c r="C93" s="9" t="s">
        <v>80</v>
      </c>
      <c r="D93" s="9">
        <v>15039</v>
      </c>
      <c r="E93" s="9">
        <v>38.91</v>
      </c>
      <c r="F93" s="9">
        <v>15000.09</v>
      </c>
      <c r="G93" s="9">
        <v>15039</v>
      </c>
    </row>
    <row r="94" spans="1:7" ht="12.75">
      <c r="A94" s="6" t="s">
        <v>2</v>
      </c>
      <c r="B94" s="6" t="s">
        <v>145</v>
      </c>
      <c r="C94" s="6" t="s">
        <v>146</v>
      </c>
      <c r="D94" s="10">
        <v>5039</v>
      </c>
      <c r="E94" s="10">
        <v>38.91</v>
      </c>
      <c r="F94" s="10">
        <v>5000.09</v>
      </c>
      <c r="G94" s="10">
        <v>5039</v>
      </c>
    </row>
    <row r="95" spans="1:7" ht="12.75">
      <c r="A95" s="6" t="s">
        <v>2</v>
      </c>
      <c r="B95" s="6" t="s">
        <v>147</v>
      </c>
      <c r="C95" s="6" t="s">
        <v>148</v>
      </c>
      <c r="D95" s="10">
        <v>5039</v>
      </c>
      <c r="E95" s="10">
        <v>38.91</v>
      </c>
      <c r="F95" s="10">
        <v>5000.09</v>
      </c>
      <c r="G95" s="10">
        <v>5039</v>
      </c>
    </row>
    <row r="96" spans="1:7" ht="12.75">
      <c r="A96" s="6" t="s">
        <v>279</v>
      </c>
      <c r="B96" s="6" t="s">
        <v>153</v>
      </c>
      <c r="C96" s="6" t="s">
        <v>280</v>
      </c>
      <c r="D96" s="10">
        <v>5039</v>
      </c>
      <c r="E96" s="10">
        <v>38.91</v>
      </c>
      <c r="F96" s="10">
        <v>5000.09</v>
      </c>
      <c r="G96" s="10">
        <v>5039</v>
      </c>
    </row>
    <row r="97" spans="1:7" ht="12.75">
      <c r="A97" s="6" t="s">
        <v>2</v>
      </c>
      <c r="B97" s="6" t="s">
        <v>192</v>
      </c>
      <c r="C97" s="6" t="s">
        <v>193</v>
      </c>
      <c r="D97" s="10">
        <v>10000</v>
      </c>
      <c r="E97" s="10">
        <v>0</v>
      </c>
      <c r="F97" s="10">
        <v>10000</v>
      </c>
      <c r="G97" s="10">
        <v>10000</v>
      </c>
    </row>
    <row r="98" spans="1:7" ht="12.75">
      <c r="A98" s="6" t="s">
        <v>2</v>
      </c>
      <c r="B98" s="6" t="s">
        <v>194</v>
      </c>
      <c r="C98" s="6" t="s">
        <v>195</v>
      </c>
      <c r="D98" s="10">
        <v>10000</v>
      </c>
      <c r="E98" s="10">
        <v>0</v>
      </c>
      <c r="F98" s="10">
        <v>10000</v>
      </c>
      <c r="G98" s="10">
        <v>10000</v>
      </c>
    </row>
    <row r="99" spans="1:7" ht="12.75">
      <c r="A99" s="6" t="s">
        <v>281</v>
      </c>
      <c r="B99" s="6" t="s">
        <v>282</v>
      </c>
      <c r="C99" s="6" t="s">
        <v>283</v>
      </c>
      <c r="D99" s="10">
        <v>10000</v>
      </c>
      <c r="E99" s="10">
        <v>0</v>
      </c>
      <c r="F99" s="10">
        <v>10000</v>
      </c>
      <c r="G99" s="10">
        <v>10000</v>
      </c>
    </row>
    <row r="100" spans="1:7" ht="12.75">
      <c r="A100" s="9" t="s">
        <v>22</v>
      </c>
      <c r="B100" s="9" t="s">
        <v>89</v>
      </c>
      <c r="C100" s="9" t="s">
        <v>90</v>
      </c>
      <c r="D100" s="9">
        <v>40094</v>
      </c>
      <c r="E100" s="9">
        <v>26350</v>
      </c>
      <c r="F100" s="9">
        <v>13744</v>
      </c>
      <c r="G100" s="9">
        <v>30010</v>
      </c>
    </row>
    <row r="101" spans="1:7" ht="12.75">
      <c r="A101" s="6" t="s">
        <v>2</v>
      </c>
      <c r="B101" s="6" t="s">
        <v>145</v>
      </c>
      <c r="C101" s="6" t="s">
        <v>146</v>
      </c>
      <c r="D101" s="10">
        <v>40094</v>
      </c>
      <c r="E101" s="10">
        <v>26350</v>
      </c>
      <c r="F101" s="10">
        <v>13744</v>
      </c>
      <c r="G101" s="10">
        <v>30010</v>
      </c>
    </row>
    <row r="102" spans="1:7" ht="12.75">
      <c r="A102" s="6" t="s">
        <v>2</v>
      </c>
      <c r="B102" s="6" t="s">
        <v>174</v>
      </c>
      <c r="C102" s="6" t="s">
        <v>175</v>
      </c>
      <c r="D102" s="10">
        <v>40094</v>
      </c>
      <c r="E102" s="10">
        <v>26350</v>
      </c>
      <c r="F102" s="10">
        <v>13744</v>
      </c>
      <c r="G102" s="10">
        <v>30010</v>
      </c>
    </row>
    <row r="103" spans="1:7" ht="12.75">
      <c r="A103" s="6" t="s">
        <v>284</v>
      </c>
      <c r="B103" s="6" t="s">
        <v>180</v>
      </c>
      <c r="C103" s="6" t="s">
        <v>181</v>
      </c>
      <c r="D103" s="10">
        <v>40094</v>
      </c>
      <c r="E103" s="10">
        <v>26350</v>
      </c>
      <c r="F103" s="10">
        <v>13744</v>
      </c>
      <c r="G103" s="10">
        <v>30010</v>
      </c>
    </row>
    <row r="104" spans="1:7" ht="12.75">
      <c r="A104" s="9" t="s">
        <v>22</v>
      </c>
      <c r="B104" s="9" t="s">
        <v>115</v>
      </c>
      <c r="C104" s="9" t="s">
        <v>116</v>
      </c>
      <c r="D104" s="9">
        <v>0</v>
      </c>
      <c r="E104" s="9">
        <v>0</v>
      </c>
      <c r="F104" s="9">
        <v>0</v>
      </c>
      <c r="G104" s="9">
        <v>0</v>
      </c>
    </row>
    <row r="105" spans="1:7" ht="12.75">
      <c r="A105" s="6" t="s">
        <v>2</v>
      </c>
      <c r="B105" s="6" t="s">
        <v>145</v>
      </c>
      <c r="C105" s="6" t="s">
        <v>146</v>
      </c>
      <c r="D105" s="10">
        <v>0</v>
      </c>
      <c r="E105" s="10">
        <v>0</v>
      </c>
      <c r="F105" s="10">
        <v>0</v>
      </c>
      <c r="G105" s="10">
        <v>0</v>
      </c>
    </row>
    <row r="106" spans="1:7" ht="12.75">
      <c r="A106" s="6" t="s">
        <v>2</v>
      </c>
      <c r="B106" s="6" t="s">
        <v>174</v>
      </c>
      <c r="C106" s="6" t="s">
        <v>175</v>
      </c>
      <c r="D106" s="10">
        <v>0</v>
      </c>
      <c r="E106" s="10">
        <v>0</v>
      </c>
      <c r="F106" s="10">
        <v>0</v>
      </c>
      <c r="G106" s="10">
        <v>0</v>
      </c>
    </row>
    <row r="107" spans="1:7" ht="12.75">
      <c r="A107" s="6" t="s">
        <v>285</v>
      </c>
      <c r="B107" s="6" t="s">
        <v>180</v>
      </c>
      <c r="C107" s="6" t="s">
        <v>181</v>
      </c>
      <c r="D107" s="10">
        <v>0</v>
      </c>
      <c r="E107" s="10">
        <v>0</v>
      </c>
      <c r="F107" s="10">
        <v>0</v>
      </c>
      <c r="G107" s="10">
        <v>0</v>
      </c>
    </row>
    <row r="108" spans="1:7" ht="12.75">
      <c r="A108" s="12" t="s">
        <v>142</v>
      </c>
      <c r="B108" s="12" t="s">
        <v>286</v>
      </c>
      <c r="C108" s="12" t="s">
        <v>287</v>
      </c>
      <c r="D108" s="12">
        <v>1241443</v>
      </c>
      <c r="E108" s="12">
        <v>963823.07</v>
      </c>
      <c r="F108" s="12">
        <v>277619.93000000005</v>
      </c>
      <c r="G108" s="12">
        <f>SUM(G109,G123,G128,G150)</f>
        <v>1309590</v>
      </c>
    </row>
    <row r="109" spans="1:7" ht="12.75">
      <c r="A109" s="9" t="s">
        <v>22</v>
      </c>
      <c r="B109" s="9" t="s">
        <v>95</v>
      </c>
      <c r="C109" s="9" t="s">
        <v>96</v>
      </c>
      <c r="D109" s="9">
        <v>690391</v>
      </c>
      <c r="E109" s="9">
        <v>521223.19</v>
      </c>
      <c r="F109" s="9">
        <v>169167.81</v>
      </c>
      <c r="G109" s="9">
        <f>SUM(G110,G117,G120)</f>
        <v>683968</v>
      </c>
    </row>
    <row r="110" spans="1:7" ht="12.75">
      <c r="A110" s="6" t="s">
        <v>2</v>
      </c>
      <c r="B110" s="14" t="s">
        <v>240</v>
      </c>
      <c r="C110" s="6" t="s">
        <v>241</v>
      </c>
      <c r="D110" s="10">
        <v>690391</v>
      </c>
      <c r="E110" s="10">
        <v>502339.35</v>
      </c>
      <c r="F110" s="10">
        <v>188051.65000000002</v>
      </c>
      <c r="G110" s="13">
        <f>SUM(G111,G114)</f>
        <v>665085</v>
      </c>
    </row>
    <row r="111" spans="1:7" ht="12.75">
      <c r="A111" s="6" t="s">
        <v>2</v>
      </c>
      <c r="B111" s="14" t="s">
        <v>242</v>
      </c>
      <c r="C111" s="6" t="s">
        <v>243</v>
      </c>
      <c r="D111" s="10">
        <v>592609</v>
      </c>
      <c r="E111" s="10">
        <v>431134.19</v>
      </c>
      <c r="F111" s="10">
        <v>161474.81</v>
      </c>
      <c r="G111" s="13">
        <v>570830</v>
      </c>
    </row>
    <row r="112" spans="1:7" ht="12.75">
      <c r="A112" s="6" t="s">
        <v>288</v>
      </c>
      <c r="B112" s="6" t="s">
        <v>245</v>
      </c>
      <c r="C112" s="6" t="s">
        <v>289</v>
      </c>
      <c r="D112" s="10">
        <v>592609</v>
      </c>
      <c r="E112" s="10">
        <v>406483.24</v>
      </c>
      <c r="F112" s="10">
        <v>186125.76</v>
      </c>
      <c r="G112" s="10">
        <v>546179</v>
      </c>
    </row>
    <row r="113" spans="1:7" ht="12.75">
      <c r="A113" s="6" t="s">
        <v>290</v>
      </c>
      <c r="B113" s="6" t="s">
        <v>245</v>
      </c>
      <c r="C113" s="6" t="s">
        <v>248</v>
      </c>
      <c r="D113" s="10">
        <v>0</v>
      </c>
      <c r="E113" s="10">
        <v>24650.95</v>
      </c>
      <c r="F113" s="10">
        <v>-24650.95</v>
      </c>
      <c r="G113" s="10">
        <v>24651</v>
      </c>
    </row>
    <row r="114" spans="1:7" ht="12.75">
      <c r="A114" s="6" t="s">
        <v>2</v>
      </c>
      <c r="B114" s="14" t="s">
        <v>259</v>
      </c>
      <c r="C114" s="6" t="s">
        <v>260</v>
      </c>
      <c r="D114" s="10">
        <v>97782</v>
      </c>
      <c r="E114" s="10">
        <v>71205.16</v>
      </c>
      <c r="F114" s="10">
        <v>26576.839999999997</v>
      </c>
      <c r="G114" s="13">
        <v>94255</v>
      </c>
    </row>
    <row r="115" spans="1:7" ht="12.75">
      <c r="A115" s="6" t="s">
        <v>291</v>
      </c>
      <c r="B115" s="6" t="s">
        <v>262</v>
      </c>
      <c r="C115" s="6" t="s">
        <v>292</v>
      </c>
      <c r="D115" s="10">
        <v>97782</v>
      </c>
      <c r="E115" s="10">
        <v>67070.69</v>
      </c>
      <c r="F115" s="10">
        <v>30711.309999999998</v>
      </c>
      <c r="G115" s="10">
        <v>90120</v>
      </c>
    </row>
    <row r="116" spans="1:7" ht="12.75">
      <c r="A116" s="6" t="s">
        <v>293</v>
      </c>
      <c r="B116" s="6" t="s">
        <v>262</v>
      </c>
      <c r="C116" s="6" t="s">
        <v>294</v>
      </c>
      <c r="D116" s="10">
        <v>0</v>
      </c>
      <c r="E116" s="10">
        <v>4134.47</v>
      </c>
      <c r="F116" s="10">
        <v>-4134.47</v>
      </c>
      <c r="G116" s="10">
        <v>4135</v>
      </c>
    </row>
    <row r="117" spans="1:7" ht="12.75">
      <c r="A117" s="6" t="s">
        <v>2</v>
      </c>
      <c r="B117" s="14" t="s">
        <v>145</v>
      </c>
      <c r="C117" s="6" t="s">
        <v>146</v>
      </c>
      <c r="D117" s="10">
        <v>0</v>
      </c>
      <c r="E117" s="10">
        <v>11400.44</v>
      </c>
      <c r="F117" s="10">
        <v>-11400.44</v>
      </c>
      <c r="G117" s="13">
        <v>11400</v>
      </c>
    </row>
    <row r="118" spans="1:7" ht="12.75">
      <c r="A118" s="6" t="s">
        <v>2</v>
      </c>
      <c r="B118" s="14" t="s">
        <v>188</v>
      </c>
      <c r="C118" s="6" t="s">
        <v>189</v>
      </c>
      <c r="D118" s="10">
        <v>0</v>
      </c>
      <c r="E118" s="10">
        <v>11400.44</v>
      </c>
      <c r="F118" s="10">
        <v>-11400.44</v>
      </c>
      <c r="G118" s="13">
        <v>11400</v>
      </c>
    </row>
    <row r="119" spans="1:7" ht="12.75">
      <c r="A119" s="6" t="s">
        <v>295</v>
      </c>
      <c r="B119" s="6" t="s">
        <v>237</v>
      </c>
      <c r="C119" s="6" t="s">
        <v>296</v>
      </c>
      <c r="D119" s="10">
        <v>0</v>
      </c>
      <c r="E119" s="10">
        <v>11400.44</v>
      </c>
      <c r="F119" s="10">
        <v>-11400.44</v>
      </c>
      <c r="G119" s="10">
        <v>11400</v>
      </c>
    </row>
    <row r="120" spans="1:7" ht="12.75">
      <c r="A120" s="6" t="s">
        <v>2</v>
      </c>
      <c r="B120" s="14" t="s">
        <v>272</v>
      </c>
      <c r="C120" s="6" t="s">
        <v>273</v>
      </c>
      <c r="D120" s="10">
        <v>0</v>
      </c>
      <c r="E120" s="10">
        <v>7483.4</v>
      </c>
      <c r="F120" s="10">
        <v>-7483.4</v>
      </c>
      <c r="G120" s="13">
        <v>7483</v>
      </c>
    </row>
    <row r="121" spans="1:7" ht="12.75">
      <c r="A121" s="6" t="s">
        <v>2</v>
      </c>
      <c r="B121" s="6" t="s">
        <v>274</v>
      </c>
      <c r="C121" s="6" t="s">
        <v>275</v>
      </c>
      <c r="D121" s="10">
        <v>0</v>
      </c>
      <c r="E121" s="10">
        <v>7483.4</v>
      </c>
      <c r="F121" s="10">
        <v>-7483.4</v>
      </c>
      <c r="G121" s="10">
        <v>7483</v>
      </c>
    </row>
    <row r="122" spans="1:7" ht="12.75">
      <c r="A122" s="6" t="s">
        <v>297</v>
      </c>
      <c r="B122" s="6" t="s">
        <v>277</v>
      </c>
      <c r="C122" s="6" t="s">
        <v>298</v>
      </c>
      <c r="D122" s="10">
        <v>0</v>
      </c>
      <c r="E122" s="10">
        <v>7483.4</v>
      </c>
      <c r="F122" s="10">
        <v>-7483.4</v>
      </c>
      <c r="G122" s="10">
        <v>7483</v>
      </c>
    </row>
    <row r="123" spans="1:7" ht="12.75">
      <c r="A123" s="9" t="s">
        <v>22</v>
      </c>
      <c r="B123" s="9" t="s">
        <v>23</v>
      </c>
      <c r="C123" s="9" t="s">
        <v>24</v>
      </c>
      <c r="D123" s="9">
        <v>33000</v>
      </c>
      <c r="E123" s="9">
        <v>0</v>
      </c>
      <c r="F123" s="9">
        <v>33000</v>
      </c>
      <c r="G123" s="9">
        <v>0</v>
      </c>
    </row>
    <row r="124" spans="1:7" ht="12.75">
      <c r="A124" s="6" t="s">
        <v>2</v>
      </c>
      <c r="B124" s="6" t="s">
        <v>145</v>
      </c>
      <c r="C124" s="6" t="s">
        <v>146</v>
      </c>
      <c r="D124" s="10">
        <v>33000</v>
      </c>
      <c r="E124" s="10">
        <v>0</v>
      </c>
      <c r="F124" s="10">
        <v>33000</v>
      </c>
      <c r="G124" s="10"/>
    </row>
    <row r="125" spans="1:7" ht="12.75">
      <c r="A125" s="6" t="s">
        <v>2</v>
      </c>
      <c r="B125" s="6" t="s">
        <v>147</v>
      </c>
      <c r="C125" s="6" t="s">
        <v>148</v>
      </c>
      <c r="D125" s="10">
        <v>33000</v>
      </c>
      <c r="E125" s="10">
        <v>0</v>
      </c>
      <c r="F125" s="10">
        <v>33000</v>
      </c>
      <c r="G125" s="10"/>
    </row>
    <row r="126" spans="1:7" ht="12.75">
      <c r="A126" s="6" t="s">
        <v>299</v>
      </c>
      <c r="B126" s="6" t="s">
        <v>153</v>
      </c>
      <c r="C126" s="6" t="s">
        <v>154</v>
      </c>
      <c r="D126" s="10">
        <v>3000</v>
      </c>
      <c r="E126" s="10">
        <v>0</v>
      </c>
      <c r="F126" s="10">
        <v>3000</v>
      </c>
      <c r="G126" s="10">
        <v>0</v>
      </c>
    </row>
    <row r="127" spans="1:7" ht="12.75">
      <c r="A127" s="6" t="s">
        <v>300</v>
      </c>
      <c r="B127" s="6" t="s">
        <v>150</v>
      </c>
      <c r="C127" s="6" t="s">
        <v>301</v>
      </c>
      <c r="D127" s="10">
        <v>30000</v>
      </c>
      <c r="E127" s="10">
        <v>0</v>
      </c>
      <c r="F127" s="10">
        <v>30000</v>
      </c>
      <c r="G127" s="10">
        <v>0</v>
      </c>
    </row>
    <row r="128" spans="1:7" ht="12.75">
      <c r="A128" s="9" t="s">
        <v>22</v>
      </c>
      <c r="B128" s="9" t="s">
        <v>33</v>
      </c>
      <c r="C128" s="9" t="s">
        <v>34</v>
      </c>
      <c r="D128" s="9">
        <v>296500</v>
      </c>
      <c r="E128" s="9">
        <v>274526.36</v>
      </c>
      <c r="F128" s="9">
        <v>21973.640000000014</v>
      </c>
      <c r="G128" s="9">
        <f>SUM(G129,G137)</f>
        <v>399902</v>
      </c>
    </row>
    <row r="129" spans="1:7" ht="12.75">
      <c r="A129" s="6" t="s">
        <v>2</v>
      </c>
      <c r="B129" s="14" t="s">
        <v>240</v>
      </c>
      <c r="C129" s="6" t="s">
        <v>241</v>
      </c>
      <c r="D129" s="10">
        <v>80500</v>
      </c>
      <c r="E129" s="10">
        <v>67587.18</v>
      </c>
      <c r="F129" s="10">
        <v>12912.820000000007</v>
      </c>
      <c r="G129" s="13">
        <f>SUM(G130,G133,G135)</f>
        <v>145430</v>
      </c>
    </row>
    <row r="130" spans="1:7" ht="12.75">
      <c r="A130" s="6" t="s">
        <v>2</v>
      </c>
      <c r="B130" s="14" t="s">
        <v>242</v>
      </c>
      <c r="C130" s="6" t="s">
        <v>243</v>
      </c>
      <c r="D130" s="10">
        <v>47641</v>
      </c>
      <c r="E130" s="10">
        <v>46020</v>
      </c>
      <c r="F130" s="10">
        <v>1621</v>
      </c>
      <c r="G130" s="13">
        <v>100710</v>
      </c>
    </row>
    <row r="131" spans="1:7" ht="12.75">
      <c r="A131" s="6" t="s">
        <v>302</v>
      </c>
      <c r="B131" s="6" t="s">
        <v>245</v>
      </c>
      <c r="C131" s="6" t="s">
        <v>246</v>
      </c>
      <c r="D131" s="10">
        <v>47641</v>
      </c>
      <c r="E131" s="10">
        <v>46020</v>
      </c>
      <c r="F131" s="10">
        <v>1621</v>
      </c>
      <c r="G131" s="10">
        <v>100710</v>
      </c>
    </row>
    <row r="132" spans="1:7" ht="12.75">
      <c r="A132" s="6" t="s">
        <v>303</v>
      </c>
      <c r="B132" s="6" t="s">
        <v>245</v>
      </c>
      <c r="C132" s="6" t="s">
        <v>304</v>
      </c>
      <c r="D132" s="10">
        <v>0</v>
      </c>
      <c r="E132" s="10">
        <v>0</v>
      </c>
      <c r="F132" s="10">
        <v>0</v>
      </c>
      <c r="G132" s="10">
        <v>0</v>
      </c>
    </row>
    <row r="133" spans="1:7" ht="12.75">
      <c r="A133" s="6" t="s">
        <v>2</v>
      </c>
      <c r="B133" s="14" t="s">
        <v>255</v>
      </c>
      <c r="C133" s="6" t="s">
        <v>256</v>
      </c>
      <c r="D133" s="10">
        <v>25000</v>
      </c>
      <c r="E133" s="10">
        <v>13974.74</v>
      </c>
      <c r="F133" s="10">
        <v>11025.26</v>
      </c>
      <c r="G133" s="13">
        <v>28100</v>
      </c>
    </row>
    <row r="134" spans="1:7" ht="12.75">
      <c r="A134" s="6" t="s">
        <v>305</v>
      </c>
      <c r="B134" s="6" t="s">
        <v>258</v>
      </c>
      <c r="C134" s="6" t="s">
        <v>256</v>
      </c>
      <c r="D134" s="10">
        <v>25000</v>
      </c>
      <c r="E134" s="10">
        <v>13974.74</v>
      </c>
      <c r="F134" s="10">
        <v>11025.26</v>
      </c>
      <c r="G134" s="10">
        <v>28100</v>
      </c>
    </row>
    <row r="135" spans="1:7" ht="12.75">
      <c r="A135" s="6" t="s">
        <v>2</v>
      </c>
      <c r="B135" s="14" t="s">
        <v>259</v>
      </c>
      <c r="C135" s="6" t="s">
        <v>260</v>
      </c>
      <c r="D135" s="10">
        <v>7859</v>
      </c>
      <c r="E135" s="10">
        <v>7592.44</v>
      </c>
      <c r="F135" s="10">
        <v>266.5600000000004</v>
      </c>
      <c r="G135" s="13">
        <v>16620</v>
      </c>
    </row>
    <row r="136" spans="1:7" ht="12.75">
      <c r="A136" s="6" t="s">
        <v>306</v>
      </c>
      <c r="B136" s="6" t="s">
        <v>262</v>
      </c>
      <c r="C136" s="6" t="s">
        <v>292</v>
      </c>
      <c r="D136" s="10">
        <v>7859</v>
      </c>
      <c r="E136" s="10">
        <v>7592.44</v>
      </c>
      <c r="F136" s="10">
        <v>266.5600000000004</v>
      </c>
      <c r="G136" s="10">
        <v>16620</v>
      </c>
    </row>
    <row r="137" spans="1:7" ht="12.75">
      <c r="A137" s="6" t="s">
        <v>2</v>
      </c>
      <c r="B137" s="14" t="s">
        <v>145</v>
      </c>
      <c r="C137" s="6" t="s">
        <v>146</v>
      </c>
      <c r="D137" s="10">
        <v>216000</v>
      </c>
      <c r="E137" s="10">
        <v>206939.18</v>
      </c>
      <c r="F137" s="10">
        <v>9060.820000000007</v>
      </c>
      <c r="G137" s="13">
        <v>254472</v>
      </c>
    </row>
    <row r="138" spans="1:7" ht="12.75">
      <c r="A138" s="6" t="s">
        <v>2</v>
      </c>
      <c r="B138" s="14" t="s">
        <v>199</v>
      </c>
      <c r="C138" s="6" t="s">
        <v>200</v>
      </c>
      <c r="D138" s="10">
        <v>15000</v>
      </c>
      <c r="E138" s="10">
        <v>9986.96</v>
      </c>
      <c r="F138" s="10">
        <v>5013.040000000001</v>
      </c>
      <c r="G138" s="13">
        <v>15000</v>
      </c>
    </row>
    <row r="139" spans="1:7" ht="12.75">
      <c r="A139" s="6" t="s">
        <v>307</v>
      </c>
      <c r="B139" s="6" t="s">
        <v>202</v>
      </c>
      <c r="C139" s="6" t="s">
        <v>203</v>
      </c>
      <c r="D139" s="10">
        <v>1000</v>
      </c>
      <c r="E139" s="10">
        <v>0</v>
      </c>
      <c r="F139" s="10">
        <v>1000</v>
      </c>
      <c r="G139" s="10">
        <v>0</v>
      </c>
    </row>
    <row r="140" spans="1:7" ht="12.75">
      <c r="A140" s="6" t="s">
        <v>308</v>
      </c>
      <c r="B140" s="6" t="s">
        <v>267</v>
      </c>
      <c r="C140" s="6" t="s">
        <v>268</v>
      </c>
      <c r="D140" s="10">
        <v>14000</v>
      </c>
      <c r="E140" s="10">
        <v>9986.96</v>
      </c>
      <c r="F140" s="10">
        <v>4013.040000000001</v>
      </c>
      <c r="G140" s="10">
        <v>15000</v>
      </c>
    </row>
    <row r="141" spans="1:7" ht="12.75">
      <c r="A141" s="6" t="s">
        <v>2</v>
      </c>
      <c r="B141" s="14" t="s">
        <v>147</v>
      </c>
      <c r="C141" s="6" t="s">
        <v>148</v>
      </c>
      <c r="D141" s="10">
        <v>201000</v>
      </c>
      <c r="E141" s="10">
        <v>196952.22</v>
      </c>
      <c r="F141" s="10">
        <v>4047.779999999999</v>
      </c>
      <c r="G141" s="13">
        <v>239472</v>
      </c>
    </row>
    <row r="142" spans="1:7" ht="12.75">
      <c r="A142" s="6" t="s">
        <v>309</v>
      </c>
      <c r="B142" s="6" t="s">
        <v>153</v>
      </c>
      <c r="C142" s="6" t="s">
        <v>154</v>
      </c>
      <c r="D142" s="10">
        <v>4000</v>
      </c>
      <c r="E142" s="10">
        <v>0</v>
      </c>
      <c r="F142" s="10">
        <v>4000</v>
      </c>
      <c r="G142" s="10">
        <v>0</v>
      </c>
    </row>
    <row r="143" spans="1:7" ht="12.75">
      <c r="A143" s="6" t="s">
        <v>310</v>
      </c>
      <c r="B143" s="6" t="s">
        <v>150</v>
      </c>
      <c r="C143" s="6" t="s">
        <v>311</v>
      </c>
      <c r="D143" s="10">
        <v>197000</v>
      </c>
      <c r="E143" s="10">
        <v>196952.22</v>
      </c>
      <c r="F143" s="10">
        <v>47.779999999998836</v>
      </c>
      <c r="G143" s="10">
        <v>239472</v>
      </c>
    </row>
    <row r="144" spans="1:7" ht="12.75">
      <c r="A144" s="6" t="s">
        <v>312</v>
      </c>
      <c r="B144" s="6" t="s">
        <v>167</v>
      </c>
      <c r="C144" s="6" t="s">
        <v>168</v>
      </c>
      <c r="D144" s="10">
        <v>0</v>
      </c>
      <c r="E144" s="10">
        <v>0</v>
      </c>
      <c r="F144" s="10">
        <v>0</v>
      </c>
      <c r="G144" s="10"/>
    </row>
    <row r="145" spans="1:7" ht="12.75">
      <c r="A145" s="6" t="s">
        <v>313</v>
      </c>
      <c r="B145" s="6" t="s">
        <v>161</v>
      </c>
      <c r="C145" s="6" t="s">
        <v>162</v>
      </c>
      <c r="D145" s="10">
        <v>0</v>
      </c>
      <c r="E145" s="10">
        <v>0</v>
      </c>
      <c r="F145" s="10">
        <v>0</v>
      </c>
      <c r="G145" s="10"/>
    </row>
    <row r="146" spans="1:7" ht="12.75">
      <c r="A146" s="6" t="s">
        <v>2</v>
      </c>
      <c r="B146" s="6" t="s">
        <v>174</v>
      </c>
      <c r="C146" s="6" t="s">
        <v>175</v>
      </c>
      <c r="D146" s="10">
        <v>0</v>
      </c>
      <c r="E146" s="10">
        <v>0</v>
      </c>
      <c r="F146" s="10">
        <v>0</v>
      </c>
      <c r="G146" s="10"/>
    </row>
    <row r="147" spans="1:7" ht="12.75">
      <c r="A147" s="6" t="s">
        <v>314</v>
      </c>
      <c r="B147" s="6" t="s">
        <v>180</v>
      </c>
      <c r="C147" s="6" t="s">
        <v>181</v>
      </c>
      <c r="D147" s="10">
        <v>0</v>
      </c>
      <c r="E147" s="10">
        <v>0</v>
      </c>
      <c r="F147" s="10">
        <v>0</v>
      </c>
      <c r="G147" s="10"/>
    </row>
    <row r="148" spans="1:7" ht="12.75">
      <c r="A148" s="6" t="s">
        <v>315</v>
      </c>
      <c r="B148" s="6" t="s">
        <v>228</v>
      </c>
      <c r="C148" s="6" t="s">
        <v>229</v>
      </c>
      <c r="D148" s="10">
        <v>0</v>
      </c>
      <c r="E148" s="10">
        <v>0</v>
      </c>
      <c r="F148" s="10">
        <v>0</v>
      </c>
      <c r="G148" s="10"/>
    </row>
    <row r="149" spans="1:7" ht="12.75">
      <c r="A149" s="6" t="s">
        <v>316</v>
      </c>
      <c r="B149" s="6" t="s">
        <v>231</v>
      </c>
      <c r="C149" s="6" t="s">
        <v>232</v>
      </c>
      <c r="D149" s="10">
        <v>0</v>
      </c>
      <c r="E149" s="10">
        <v>0</v>
      </c>
      <c r="F149" s="10">
        <v>0</v>
      </c>
      <c r="G149" s="10"/>
    </row>
    <row r="150" spans="1:7" ht="12.75">
      <c r="A150" s="9" t="s">
        <v>22</v>
      </c>
      <c r="B150" s="9" t="s">
        <v>42</v>
      </c>
      <c r="C150" s="9" t="s">
        <v>43</v>
      </c>
      <c r="D150" s="9">
        <v>221552</v>
      </c>
      <c r="E150" s="9">
        <v>168073.52</v>
      </c>
      <c r="F150" s="9">
        <v>53478.48000000001</v>
      </c>
      <c r="G150" s="9">
        <f>SUM(G151,G158)</f>
        <v>225720</v>
      </c>
    </row>
    <row r="151" spans="1:7" ht="12.75">
      <c r="A151" s="6" t="s">
        <v>2</v>
      </c>
      <c r="B151" s="14" t="s">
        <v>240</v>
      </c>
      <c r="C151" s="6" t="s">
        <v>241</v>
      </c>
      <c r="D151" s="10">
        <v>212552</v>
      </c>
      <c r="E151" s="10">
        <v>162839.92</v>
      </c>
      <c r="F151" s="10">
        <v>49712.07999999999</v>
      </c>
      <c r="G151" s="13">
        <f>SUM(G152,G154,G156)</f>
        <v>216720</v>
      </c>
    </row>
    <row r="152" spans="1:7" ht="12.75">
      <c r="A152" s="6" t="s">
        <v>2</v>
      </c>
      <c r="B152" s="6" t="s">
        <v>242</v>
      </c>
      <c r="C152" s="6" t="s">
        <v>243</v>
      </c>
      <c r="D152" s="10">
        <v>179015</v>
      </c>
      <c r="E152" s="10">
        <v>138489.26</v>
      </c>
      <c r="F152" s="10">
        <v>40525.73999999999</v>
      </c>
      <c r="G152" s="10">
        <v>183450</v>
      </c>
    </row>
    <row r="153" spans="1:7" ht="12.75">
      <c r="A153" s="6" t="s">
        <v>317</v>
      </c>
      <c r="B153" s="6" t="s">
        <v>245</v>
      </c>
      <c r="C153" s="6" t="s">
        <v>246</v>
      </c>
      <c r="D153" s="10">
        <v>179015</v>
      </c>
      <c r="E153" s="10">
        <v>138489.26</v>
      </c>
      <c r="F153" s="10">
        <v>40525.73999999999</v>
      </c>
      <c r="G153" s="10">
        <v>183450</v>
      </c>
    </row>
    <row r="154" spans="1:7" ht="12.75">
      <c r="A154" s="6" t="s">
        <v>2</v>
      </c>
      <c r="B154" s="6" t="s">
        <v>255</v>
      </c>
      <c r="C154" s="6" t="s">
        <v>256</v>
      </c>
      <c r="D154" s="10">
        <v>4000</v>
      </c>
      <c r="E154" s="10">
        <v>1500</v>
      </c>
      <c r="F154" s="10">
        <v>2500</v>
      </c>
      <c r="G154" s="10">
        <v>3000</v>
      </c>
    </row>
    <row r="155" spans="1:7" ht="12.75">
      <c r="A155" s="6" t="s">
        <v>318</v>
      </c>
      <c r="B155" s="6" t="s">
        <v>258</v>
      </c>
      <c r="C155" s="6" t="s">
        <v>256</v>
      </c>
      <c r="D155" s="10">
        <v>4000</v>
      </c>
      <c r="E155" s="10">
        <v>1500</v>
      </c>
      <c r="F155" s="10">
        <v>2500</v>
      </c>
      <c r="G155" s="10">
        <v>3000</v>
      </c>
    </row>
    <row r="156" spans="1:7" ht="12.75">
      <c r="A156" s="6" t="s">
        <v>2</v>
      </c>
      <c r="B156" s="6" t="s">
        <v>259</v>
      </c>
      <c r="C156" s="6" t="s">
        <v>260</v>
      </c>
      <c r="D156" s="10">
        <v>29537</v>
      </c>
      <c r="E156" s="10">
        <v>22850.66</v>
      </c>
      <c r="F156" s="10">
        <v>6686.34</v>
      </c>
      <c r="G156" s="10">
        <v>30270</v>
      </c>
    </row>
    <row r="157" spans="1:7" ht="12.75">
      <c r="A157" s="6" t="s">
        <v>319</v>
      </c>
      <c r="B157" s="6" t="s">
        <v>262</v>
      </c>
      <c r="C157" s="6" t="s">
        <v>263</v>
      </c>
      <c r="D157" s="10">
        <v>29537</v>
      </c>
      <c r="E157" s="10">
        <v>22850.66</v>
      </c>
      <c r="F157" s="10">
        <v>6686.34</v>
      </c>
      <c r="G157" s="10">
        <v>30270</v>
      </c>
    </row>
    <row r="158" spans="1:7" ht="12.75">
      <c r="A158" s="6" t="s">
        <v>2</v>
      </c>
      <c r="B158" s="14" t="s">
        <v>145</v>
      </c>
      <c r="C158" s="6" t="s">
        <v>146</v>
      </c>
      <c r="D158" s="10">
        <v>9000</v>
      </c>
      <c r="E158" s="10">
        <v>5233.6</v>
      </c>
      <c r="F158" s="10">
        <v>3766.3999999999996</v>
      </c>
      <c r="G158" s="13">
        <v>9000</v>
      </c>
    </row>
    <row r="159" spans="1:7" ht="12.75">
      <c r="A159" s="6" t="s">
        <v>2</v>
      </c>
      <c r="B159" s="6" t="s">
        <v>199</v>
      </c>
      <c r="C159" s="6" t="s">
        <v>200</v>
      </c>
      <c r="D159" s="10">
        <v>9000</v>
      </c>
      <c r="E159" s="10">
        <v>5233.6</v>
      </c>
      <c r="F159" s="10">
        <v>3766.3999999999996</v>
      </c>
      <c r="G159" s="10">
        <v>9000</v>
      </c>
    </row>
    <row r="160" spans="1:7" ht="12.75">
      <c r="A160" s="6" t="s">
        <v>320</v>
      </c>
      <c r="B160" s="6" t="s">
        <v>267</v>
      </c>
      <c r="C160" s="6" t="s">
        <v>321</v>
      </c>
      <c r="D160" s="10">
        <v>9000</v>
      </c>
      <c r="E160" s="10">
        <v>5233.6</v>
      </c>
      <c r="F160" s="10">
        <v>3766.3999999999996</v>
      </c>
      <c r="G160" s="10">
        <v>9000</v>
      </c>
    </row>
    <row r="161" spans="1:7" ht="12.75">
      <c r="A161" s="12" t="s">
        <v>142</v>
      </c>
      <c r="B161" s="12" t="s">
        <v>322</v>
      </c>
      <c r="C161" s="12" t="s">
        <v>323</v>
      </c>
      <c r="D161" s="12">
        <v>330892</v>
      </c>
      <c r="E161" s="12">
        <v>258677.69</v>
      </c>
      <c r="F161" s="12">
        <v>72214.31</v>
      </c>
      <c r="G161" s="12">
        <v>341892</v>
      </c>
    </row>
    <row r="162" spans="1:7" ht="12.75">
      <c r="A162" s="9" t="s">
        <v>22</v>
      </c>
      <c r="B162" s="9" t="s">
        <v>95</v>
      </c>
      <c r="C162" s="9" t="s">
        <v>96</v>
      </c>
      <c r="D162" s="9">
        <v>5000</v>
      </c>
      <c r="E162" s="9">
        <v>5000</v>
      </c>
      <c r="F162" s="9">
        <v>0</v>
      </c>
      <c r="G162" s="9">
        <v>5000</v>
      </c>
    </row>
    <row r="163" spans="1:7" ht="12.75">
      <c r="A163" s="6" t="s">
        <v>2</v>
      </c>
      <c r="B163" s="6" t="s">
        <v>145</v>
      </c>
      <c r="C163" s="6" t="s">
        <v>146</v>
      </c>
      <c r="D163" s="10">
        <v>5000</v>
      </c>
      <c r="E163" s="10">
        <v>5000</v>
      </c>
      <c r="F163" s="10">
        <v>0</v>
      </c>
      <c r="G163" s="10">
        <v>5000</v>
      </c>
    </row>
    <row r="164" spans="1:7" ht="12.75">
      <c r="A164" s="6" t="s">
        <v>2</v>
      </c>
      <c r="B164" s="6" t="s">
        <v>188</v>
      </c>
      <c r="C164" s="6" t="s">
        <v>189</v>
      </c>
      <c r="D164" s="10">
        <v>5000</v>
      </c>
      <c r="E164" s="10">
        <v>5000</v>
      </c>
      <c r="F164" s="10">
        <v>0</v>
      </c>
      <c r="G164" s="10">
        <v>5000</v>
      </c>
    </row>
    <row r="165" spans="1:7" ht="12.75">
      <c r="A165" s="6" t="s">
        <v>324</v>
      </c>
      <c r="B165" s="6" t="s">
        <v>191</v>
      </c>
      <c r="C165" s="6" t="s">
        <v>189</v>
      </c>
      <c r="D165" s="10">
        <v>5000</v>
      </c>
      <c r="E165" s="10">
        <v>5000</v>
      </c>
      <c r="F165" s="10">
        <v>0</v>
      </c>
      <c r="G165" s="10">
        <v>5000</v>
      </c>
    </row>
    <row r="166" spans="1:7" ht="12.75">
      <c r="A166" s="9" t="s">
        <v>22</v>
      </c>
      <c r="B166" s="9" t="s">
        <v>42</v>
      </c>
      <c r="C166" s="9" t="s">
        <v>43</v>
      </c>
      <c r="D166" s="9">
        <v>325892</v>
      </c>
      <c r="E166" s="9">
        <v>253677.69</v>
      </c>
      <c r="F166" s="9">
        <v>72214.31</v>
      </c>
      <c r="G166" s="9">
        <f>SUM(G167,G172,G180,G183)</f>
        <v>336892</v>
      </c>
    </row>
    <row r="167" spans="1:7" ht="12.75">
      <c r="A167" s="6" t="s">
        <v>2</v>
      </c>
      <c r="B167" s="14" t="s">
        <v>240</v>
      </c>
      <c r="C167" s="14" t="s">
        <v>241</v>
      </c>
      <c r="D167" s="13">
        <v>6550</v>
      </c>
      <c r="E167" s="13">
        <v>0</v>
      </c>
      <c r="F167" s="13">
        <v>6550</v>
      </c>
      <c r="G167" s="13">
        <v>6550</v>
      </c>
    </row>
    <row r="168" spans="1:7" ht="12.75">
      <c r="A168" s="6" t="s">
        <v>2</v>
      </c>
      <c r="B168" s="6" t="s">
        <v>242</v>
      </c>
      <c r="C168" s="6" t="s">
        <v>243</v>
      </c>
      <c r="D168" s="10">
        <v>5600</v>
      </c>
      <c r="E168" s="10">
        <v>0</v>
      </c>
      <c r="F168" s="10">
        <v>5600</v>
      </c>
      <c r="G168" s="10">
        <v>5600</v>
      </c>
    </row>
    <row r="169" spans="1:7" ht="12.75">
      <c r="A169" s="6" t="s">
        <v>325</v>
      </c>
      <c r="B169" s="6" t="s">
        <v>245</v>
      </c>
      <c r="C169" s="6" t="s">
        <v>246</v>
      </c>
      <c r="D169" s="10">
        <v>5600</v>
      </c>
      <c r="E169" s="10">
        <v>0</v>
      </c>
      <c r="F169" s="10">
        <v>5600</v>
      </c>
      <c r="G169" s="10">
        <v>5600</v>
      </c>
    </row>
    <row r="170" spans="1:7" ht="12.75">
      <c r="A170" s="6" t="s">
        <v>2</v>
      </c>
      <c r="B170" s="6" t="s">
        <v>259</v>
      </c>
      <c r="C170" s="6" t="s">
        <v>260</v>
      </c>
      <c r="D170" s="10">
        <v>950</v>
      </c>
      <c r="E170" s="10">
        <v>0</v>
      </c>
      <c r="F170" s="10">
        <v>950</v>
      </c>
      <c r="G170" s="10">
        <v>950</v>
      </c>
    </row>
    <row r="171" spans="1:7" ht="12.75">
      <c r="A171" s="6" t="s">
        <v>326</v>
      </c>
      <c r="B171" s="6" t="s">
        <v>262</v>
      </c>
      <c r="C171" s="6" t="s">
        <v>292</v>
      </c>
      <c r="D171" s="10">
        <v>950</v>
      </c>
      <c r="E171" s="10">
        <v>0</v>
      </c>
      <c r="F171" s="10">
        <v>950</v>
      </c>
      <c r="G171" s="10">
        <v>950</v>
      </c>
    </row>
    <row r="172" spans="1:7" ht="12.75">
      <c r="A172" s="6" t="s">
        <v>2</v>
      </c>
      <c r="B172" s="14" t="s">
        <v>145</v>
      </c>
      <c r="C172" s="14" t="s">
        <v>146</v>
      </c>
      <c r="D172" s="13">
        <v>80342</v>
      </c>
      <c r="E172" s="13">
        <v>4256.5</v>
      </c>
      <c r="F172" s="13">
        <v>76085.5</v>
      </c>
      <c r="G172" s="13">
        <f>SUM(G173,G178,G175)</f>
        <v>75342</v>
      </c>
    </row>
    <row r="173" spans="1:7" ht="12.75">
      <c r="A173" s="6" t="s">
        <v>2</v>
      </c>
      <c r="B173" s="6" t="s">
        <v>199</v>
      </c>
      <c r="C173" s="6" t="s">
        <v>200</v>
      </c>
      <c r="D173" s="10">
        <v>0</v>
      </c>
      <c r="E173" s="10">
        <v>0</v>
      </c>
      <c r="F173" s="10">
        <v>0</v>
      </c>
      <c r="G173" s="10">
        <v>0</v>
      </c>
    </row>
    <row r="174" spans="1:7" ht="12.75">
      <c r="A174" s="6" t="s">
        <v>327</v>
      </c>
      <c r="B174" s="6" t="s">
        <v>202</v>
      </c>
      <c r="C174" s="6" t="s">
        <v>203</v>
      </c>
      <c r="D174" s="10">
        <v>0</v>
      </c>
      <c r="E174" s="10">
        <v>0</v>
      </c>
      <c r="F174" s="10">
        <v>0</v>
      </c>
      <c r="G174" s="10">
        <v>0</v>
      </c>
    </row>
    <row r="175" spans="1:7" ht="12.75">
      <c r="A175" s="6" t="s">
        <v>2</v>
      </c>
      <c r="B175" s="6" t="s">
        <v>147</v>
      </c>
      <c r="C175" s="6" t="s">
        <v>148</v>
      </c>
      <c r="D175" s="10">
        <v>65000</v>
      </c>
      <c r="E175" s="10">
        <v>0</v>
      </c>
      <c r="F175" s="10">
        <v>65000</v>
      </c>
      <c r="G175" s="10">
        <v>65000</v>
      </c>
    </row>
    <row r="176" spans="1:7" ht="12.75">
      <c r="A176" s="6" t="s">
        <v>328</v>
      </c>
      <c r="B176" s="6" t="s">
        <v>153</v>
      </c>
      <c r="C176" s="6" t="s">
        <v>329</v>
      </c>
      <c r="D176" s="10">
        <v>50000</v>
      </c>
      <c r="E176" s="10">
        <v>0</v>
      </c>
      <c r="F176" s="10">
        <v>50000</v>
      </c>
      <c r="G176" s="10">
        <v>50000</v>
      </c>
    </row>
    <row r="177" spans="1:7" ht="12.75">
      <c r="A177" s="6" t="s">
        <v>330</v>
      </c>
      <c r="B177" s="6" t="s">
        <v>161</v>
      </c>
      <c r="C177" s="6" t="s">
        <v>331</v>
      </c>
      <c r="D177" s="10">
        <v>15000</v>
      </c>
      <c r="E177" s="10">
        <v>0</v>
      </c>
      <c r="F177" s="10">
        <v>15000</v>
      </c>
      <c r="G177" s="10">
        <v>15000</v>
      </c>
    </row>
    <row r="178" spans="1:7" ht="12.75">
      <c r="A178" s="6" t="s">
        <v>2</v>
      </c>
      <c r="B178" s="14" t="s">
        <v>188</v>
      </c>
      <c r="C178" s="6" t="s">
        <v>189</v>
      </c>
      <c r="D178" s="10">
        <v>15342</v>
      </c>
      <c r="E178" s="10">
        <v>4256.5</v>
      </c>
      <c r="F178" s="10">
        <v>11085.5</v>
      </c>
      <c r="G178" s="13">
        <v>10342</v>
      </c>
    </row>
    <row r="179" spans="1:7" ht="12.75">
      <c r="A179" s="6" t="s">
        <v>332</v>
      </c>
      <c r="B179" s="6" t="s">
        <v>191</v>
      </c>
      <c r="C179" s="6" t="s">
        <v>388</v>
      </c>
      <c r="D179" s="10">
        <v>15342</v>
      </c>
      <c r="E179" s="10">
        <v>4256.5</v>
      </c>
      <c r="F179" s="10">
        <v>11085.5</v>
      </c>
      <c r="G179" s="10">
        <v>10342</v>
      </c>
    </row>
    <row r="180" spans="1:7" ht="12.75">
      <c r="A180" s="6" t="s">
        <v>2</v>
      </c>
      <c r="B180" s="14" t="s">
        <v>333</v>
      </c>
      <c r="C180" s="14" t="s">
        <v>334</v>
      </c>
      <c r="D180" s="13">
        <v>85000</v>
      </c>
      <c r="E180" s="13">
        <v>135815.68</v>
      </c>
      <c r="F180" s="13">
        <v>-50815.67999999999</v>
      </c>
      <c r="G180" s="13">
        <v>140000</v>
      </c>
    </row>
    <row r="181" spans="1:7" ht="12.75">
      <c r="A181" s="6" t="s">
        <v>2</v>
      </c>
      <c r="B181" s="6" t="s">
        <v>335</v>
      </c>
      <c r="C181" s="6" t="s">
        <v>336</v>
      </c>
      <c r="D181" s="10">
        <v>85000</v>
      </c>
      <c r="E181" s="10">
        <v>135815.68</v>
      </c>
      <c r="F181" s="10">
        <v>-50815.67999999999</v>
      </c>
      <c r="G181" s="10">
        <v>140000</v>
      </c>
    </row>
    <row r="182" spans="1:7" ht="12.75">
      <c r="A182" s="6" t="s">
        <v>337</v>
      </c>
      <c r="B182" s="6" t="s">
        <v>338</v>
      </c>
      <c r="C182" s="6" t="s">
        <v>339</v>
      </c>
      <c r="D182" s="10">
        <v>85000</v>
      </c>
      <c r="E182" s="10">
        <v>135815.68</v>
      </c>
      <c r="F182" s="10">
        <v>-50815.67999999999</v>
      </c>
      <c r="G182" s="10">
        <v>140000</v>
      </c>
    </row>
    <row r="183" spans="1:7" ht="12.75">
      <c r="A183" s="6" t="s">
        <v>2</v>
      </c>
      <c r="B183" s="14" t="s">
        <v>192</v>
      </c>
      <c r="C183" s="14" t="s">
        <v>193</v>
      </c>
      <c r="D183" s="13">
        <v>154000</v>
      </c>
      <c r="E183" s="13">
        <v>113605.51</v>
      </c>
      <c r="F183" s="13">
        <v>40394.490000000005</v>
      </c>
      <c r="G183" s="13">
        <v>115000</v>
      </c>
    </row>
    <row r="184" spans="1:7" ht="12.75">
      <c r="A184" s="6" t="s">
        <v>2</v>
      </c>
      <c r="B184" s="6" t="s">
        <v>194</v>
      </c>
      <c r="C184" s="6" t="s">
        <v>195</v>
      </c>
      <c r="D184" s="10">
        <v>0</v>
      </c>
      <c r="E184" s="10">
        <v>0</v>
      </c>
      <c r="F184" s="10">
        <v>0</v>
      </c>
      <c r="G184" s="10">
        <v>0</v>
      </c>
    </row>
    <row r="185" spans="1:7" ht="12.75">
      <c r="A185" s="6" t="s">
        <v>340</v>
      </c>
      <c r="B185" s="6" t="s">
        <v>282</v>
      </c>
      <c r="C185" s="6" t="s">
        <v>341</v>
      </c>
      <c r="D185" s="10">
        <v>0</v>
      </c>
      <c r="E185" s="10">
        <v>0</v>
      </c>
      <c r="F185" s="10">
        <v>0</v>
      </c>
      <c r="G185" s="10">
        <v>0</v>
      </c>
    </row>
    <row r="186" spans="1:7" ht="12.75">
      <c r="A186" s="6" t="s">
        <v>342</v>
      </c>
      <c r="B186" s="6" t="s">
        <v>197</v>
      </c>
      <c r="C186" s="6" t="s">
        <v>198</v>
      </c>
      <c r="D186" s="10">
        <v>0</v>
      </c>
      <c r="E186" s="10">
        <v>0</v>
      </c>
      <c r="F186" s="10">
        <v>0</v>
      </c>
      <c r="G186" s="10">
        <v>0</v>
      </c>
    </row>
    <row r="187" spans="1:7" ht="12.75">
      <c r="A187" s="6" t="s">
        <v>2</v>
      </c>
      <c r="B187" s="14" t="s">
        <v>343</v>
      </c>
      <c r="C187" s="6" t="s">
        <v>344</v>
      </c>
      <c r="D187" s="13">
        <v>154000</v>
      </c>
      <c r="E187" s="10">
        <v>113605.51</v>
      </c>
      <c r="F187" s="10">
        <v>40394.49</v>
      </c>
      <c r="G187" s="13">
        <v>115000</v>
      </c>
    </row>
    <row r="188" spans="1:7" ht="12.75">
      <c r="A188" s="6" t="s">
        <v>345</v>
      </c>
      <c r="B188" s="6" t="s">
        <v>346</v>
      </c>
      <c r="C188" s="6" t="s">
        <v>347</v>
      </c>
      <c r="D188" s="10">
        <v>4000</v>
      </c>
      <c r="E188" s="10">
        <v>4996.45</v>
      </c>
      <c r="F188" s="10">
        <v>-996.4499999999998</v>
      </c>
      <c r="G188" s="10">
        <v>5000</v>
      </c>
    </row>
    <row r="189" spans="1:7" ht="12.75">
      <c r="A189" s="6" t="s">
        <v>348</v>
      </c>
      <c r="B189" s="6" t="s">
        <v>346</v>
      </c>
      <c r="C189" s="6" t="s">
        <v>349</v>
      </c>
      <c r="D189" s="10">
        <v>150000</v>
      </c>
      <c r="E189" s="10">
        <v>108609.06</v>
      </c>
      <c r="F189" s="10">
        <v>41390.94</v>
      </c>
      <c r="G189" s="10">
        <v>110000</v>
      </c>
    </row>
    <row r="190" spans="1:8" ht="12.75">
      <c r="A190" s="12" t="s">
        <v>142</v>
      </c>
      <c r="B190" s="12" t="s">
        <v>350</v>
      </c>
      <c r="C190" s="12" t="s">
        <v>351</v>
      </c>
      <c r="D190" s="12">
        <v>178280</v>
      </c>
      <c r="E190" s="12">
        <v>75716.48</v>
      </c>
      <c r="F190" s="12">
        <v>102563.52</v>
      </c>
      <c r="G190" s="12">
        <v>112480</v>
      </c>
      <c r="H190" s="36"/>
    </row>
    <row r="191" spans="1:7" ht="12.75">
      <c r="A191" s="9" t="s">
        <v>22</v>
      </c>
      <c r="B191" s="9" t="s">
        <v>95</v>
      </c>
      <c r="C191" s="9" t="s">
        <v>96</v>
      </c>
      <c r="D191" s="9">
        <v>0</v>
      </c>
      <c r="E191" s="9">
        <v>5017.85</v>
      </c>
      <c r="F191" s="9">
        <v>-5017.85</v>
      </c>
      <c r="G191" s="9">
        <v>19170</v>
      </c>
    </row>
    <row r="192" spans="1:7" ht="12.75">
      <c r="A192" s="6" t="s">
        <v>2</v>
      </c>
      <c r="B192" s="6" t="s">
        <v>240</v>
      </c>
      <c r="C192" s="6" t="s">
        <v>241</v>
      </c>
      <c r="D192" s="10">
        <v>0</v>
      </c>
      <c r="E192" s="10">
        <v>5017.85</v>
      </c>
      <c r="F192" s="10">
        <v>-5017.85</v>
      </c>
      <c r="G192" s="13">
        <v>19170</v>
      </c>
    </row>
    <row r="193" spans="1:7" ht="12.75">
      <c r="A193" s="6" t="s">
        <v>2</v>
      </c>
      <c r="B193" s="6" t="s">
        <v>242</v>
      </c>
      <c r="C193" s="6" t="s">
        <v>243</v>
      </c>
      <c r="D193" s="10">
        <v>0</v>
      </c>
      <c r="E193" s="10">
        <v>4307.17</v>
      </c>
      <c r="F193" s="10">
        <v>-4307.17</v>
      </c>
      <c r="G193" s="10">
        <v>13700</v>
      </c>
    </row>
    <row r="194" spans="1:7" ht="12.75">
      <c r="A194" s="6" t="s">
        <v>352</v>
      </c>
      <c r="B194" s="6" t="s">
        <v>245</v>
      </c>
      <c r="C194" s="6" t="s">
        <v>246</v>
      </c>
      <c r="D194" s="10">
        <v>0</v>
      </c>
      <c r="E194" s="10">
        <v>4307.17</v>
      </c>
      <c r="F194" s="10">
        <v>-4307.17</v>
      </c>
      <c r="G194" s="10">
        <v>13700</v>
      </c>
    </row>
    <row r="195" spans="1:7" ht="12.75">
      <c r="A195" s="6" t="s">
        <v>2</v>
      </c>
      <c r="B195" s="6" t="s">
        <v>255</v>
      </c>
      <c r="C195" s="6" t="s">
        <v>256</v>
      </c>
      <c r="D195" s="10">
        <v>0</v>
      </c>
      <c r="E195" s="10">
        <v>0</v>
      </c>
      <c r="F195" s="10">
        <v>0</v>
      </c>
      <c r="G195" s="10">
        <v>3200</v>
      </c>
    </row>
    <row r="196" spans="1:7" ht="12.75">
      <c r="A196" s="6" t="s">
        <v>353</v>
      </c>
      <c r="B196" s="6" t="s">
        <v>258</v>
      </c>
      <c r="C196" s="6" t="s">
        <v>256</v>
      </c>
      <c r="D196" s="10">
        <v>0</v>
      </c>
      <c r="E196" s="10">
        <v>0</v>
      </c>
      <c r="F196" s="10">
        <v>0</v>
      </c>
      <c r="G196" s="10">
        <v>3200</v>
      </c>
    </row>
    <row r="197" spans="1:7" ht="12.75">
      <c r="A197" s="6" t="s">
        <v>2</v>
      </c>
      <c r="B197" s="6" t="s">
        <v>259</v>
      </c>
      <c r="C197" s="6" t="s">
        <v>260</v>
      </c>
      <c r="D197" s="10">
        <v>0</v>
      </c>
      <c r="E197" s="10">
        <v>710.68</v>
      </c>
      <c r="F197" s="10">
        <v>-710.68</v>
      </c>
      <c r="G197" s="10">
        <v>2270</v>
      </c>
    </row>
    <row r="198" spans="1:7" ht="12.75">
      <c r="A198" s="6" t="s">
        <v>354</v>
      </c>
      <c r="B198" s="6" t="s">
        <v>262</v>
      </c>
      <c r="C198" s="6" t="s">
        <v>355</v>
      </c>
      <c r="D198" s="10">
        <v>0</v>
      </c>
      <c r="E198" s="10">
        <v>710.68</v>
      </c>
      <c r="F198" s="10">
        <v>-710.68</v>
      </c>
      <c r="G198" s="10">
        <v>2270</v>
      </c>
    </row>
    <row r="199" spans="1:7" ht="12.75">
      <c r="A199" s="9" t="s">
        <v>22</v>
      </c>
      <c r="B199" s="9" t="s">
        <v>42</v>
      </c>
      <c r="C199" s="9" t="s">
        <v>43</v>
      </c>
      <c r="D199" s="9">
        <v>178280</v>
      </c>
      <c r="E199" s="9">
        <v>70698.63</v>
      </c>
      <c r="F199" s="9">
        <v>107581.37</v>
      </c>
      <c r="G199" s="9">
        <f>SUM(G200,G208)</f>
        <v>93310</v>
      </c>
    </row>
    <row r="200" spans="1:7" ht="12.75">
      <c r="A200" s="6" t="s">
        <v>2</v>
      </c>
      <c r="B200" s="6" t="s">
        <v>240</v>
      </c>
      <c r="C200" s="16" t="s">
        <v>389</v>
      </c>
      <c r="D200" s="10">
        <v>169280</v>
      </c>
      <c r="E200" s="10">
        <v>68838.33</v>
      </c>
      <c r="F200" s="10">
        <v>100441.67</v>
      </c>
      <c r="G200" s="10">
        <f>SUM(G201,G204,G206)</f>
        <v>88710</v>
      </c>
    </row>
    <row r="201" spans="1:7" ht="12.75">
      <c r="A201" s="6" t="s">
        <v>2</v>
      </c>
      <c r="B201" s="6" t="s">
        <v>242</v>
      </c>
      <c r="C201" s="6" t="s">
        <v>243</v>
      </c>
      <c r="D201" s="10">
        <v>135000</v>
      </c>
      <c r="E201" s="10">
        <v>56513.6</v>
      </c>
      <c r="F201" s="10">
        <v>78486.4</v>
      </c>
      <c r="G201" s="10">
        <v>69800</v>
      </c>
    </row>
    <row r="202" spans="1:7" ht="12.75">
      <c r="A202" s="6" t="s">
        <v>356</v>
      </c>
      <c r="B202" s="6" t="s">
        <v>245</v>
      </c>
      <c r="C202" s="6" t="s">
        <v>246</v>
      </c>
      <c r="D202" s="10">
        <v>130000</v>
      </c>
      <c r="E202" s="10">
        <v>56513.6</v>
      </c>
      <c r="F202" s="10">
        <v>73486.4</v>
      </c>
      <c r="G202" s="10">
        <v>69800</v>
      </c>
    </row>
    <row r="203" spans="1:7" ht="12.75">
      <c r="A203" s="6" t="s">
        <v>357</v>
      </c>
      <c r="B203" s="6" t="s">
        <v>245</v>
      </c>
      <c r="C203" s="6" t="s">
        <v>304</v>
      </c>
      <c r="D203" s="10">
        <v>5000</v>
      </c>
      <c r="E203" s="10">
        <v>0</v>
      </c>
      <c r="F203" s="10">
        <v>5000</v>
      </c>
      <c r="G203" s="10">
        <v>0</v>
      </c>
    </row>
    <row r="204" spans="1:7" ht="12.75">
      <c r="A204" s="6" t="s">
        <v>2</v>
      </c>
      <c r="B204" s="6" t="s">
        <v>255</v>
      </c>
      <c r="C204" s="6" t="s">
        <v>256</v>
      </c>
      <c r="D204" s="10">
        <v>12000</v>
      </c>
      <c r="E204" s="10">
        <v>3000</v>
      </c>
      <c r="F204" s="10">
        <v>9000</v>
      </c>
      <c r="G204" s="10">
        <v>7400</v>
      </c>
    </row>
    <row r="205" spans="1:7" ht="12.75">
      <c r="A205" s="6" t="s">
        <v>358</v>
      </c>
      <c r="B205" s="6" t="s">
        <v>258</v>
      </c>
      <c r="C205" s="6" t="s">
        <v>256</v>
      </c>
      <c r="D205" s="10">
        <v>12000</v>
      </c>
      <c r="E205" s="10">
        <v>3000</v>
      </c>
      <c r="F205" s="10">
        <v>9000</v>
      </c>
      <c r="G205" s="10">
        <v>7400</v>
      </c>
    </row>
    <row r="206" spans="1:7" ht="12.75">
      <c r="A206" s="6" t="s">
        <v>2</v>
      </c>
      <c r="B206" s="6" t="s">
        <v>259</v>
      </c>
      <c r="C206" s="6" t="s">
        <v>260</v>
      </c>
      <c r="D206" s="10">
        <v>22280</v>
      </c>
      <c r="E206" s="10">
        <v>9324.73</v>
      </c>
      <c r="F206" s="10">
        <v>12955.27</v>
      </c>
      <c r="G206" s="10">
        <v>11510</v>
      </c>
    </row>
    <row r="207" spans="1:7" ht="12.75">
      <c r="A207" s="6" t="s">
        <v>359</v>
      </c>
      <c r="B207" s="6" t="s">
        <v>262</v>
      </c>
      <c r="C207" s="6" t="s">
        <v>292</v>
      </c>
      <c r="D207" s="10">
        <v>22280</v>
      </c>
      <c r="E207" s="10">
        <v>9324.73</v>
      </c>
      <c r="F207" s="10">
        <v>12955.27</v>
      </c>
      <c r="G207" s="10">
        <v>11510</v>
      </c>
    </row>
    <row r="208" spans="1:7" ht="12.75">
      <c r="A208" s="6" t="s">
        <v>2</v>
      </c>
      <c r="B208" s="14" t="s">
        <v>145</v>
      </c>
      <c r="C208" s="6" t="s">
        <v>146</v>
      </c>
      <c r="D208" s="10">
        <v>9000</v>
      </c>
      <c r="E208" s="10">
        <v>1860.3</v>
      </c>
      <c r="F208" s="10">
        <v>7139.7</v>
      </c>
      <c r="G208" s="13">
        <v>4600</v>
      </c>
    </row>
    <row r="209" spans="1:7" ht="12.75">
      <c r="A209" s="6" t="s">
        <v>2</v>
      </c>
      <c r="B209" s="6" t="s">
        <v>199</v>
      </c>
      <c r="C209" s="6" t="s">
        <v>200</v>
      </c>
      <c r="D209" s="10">
        <v>8500</v>
      </c>
      <c r="E209" s="10">
        <v>1860.3</v>
      </c>
      <c r="F209" s="10">
        <v>6639.7</v>
      </c>
      <c r="G209" s="10">
        <v>4600</v>
      </c>
    </row>
    <row r="210" spans="1:7" ht="12.75">
      <c r="A210" s="6" t="s">
        <v>360</v>
      </c>
      <c r="B210" s="6" t="s">
        <v>202</v>
      </c>
      <c r="C210" s="6" t="s">
        <v>203</v>
      </c>
      <c r="D210" s="10">
        <v>1500</v>
      </c>
      <c r="E210" s="10">
        <v>0</v>
      </c>
      <c r="F210" s="10">
        <v>1500</v>
      </c>
      <c r="G210" s="10">
        <v>0</v>
      </c>
    </row>
    <row r="211" spans="1:7" ht="12.75">
      <c r="A211" s="6" t="s">
        <v>361</v>
      </c>
      <c r="B211" s="6" t="s">
        <v>267</v>
      </c>
      <c r="C211" s="6" t="s">
        <v>362</v>
      </c>
      <c r="D211" s="10">
        <v>7000</v>
      </c>
      <c r="E211" s="10">
        <v>1860.3</v>
      </c>
      <c r="F211" s="10">
        <v>5139.7</v>
      </c>
      <c r="G211" s="10">
        <v>4600</v>
      </c>
    </row>
    <row r="212" spans="1:7" ht="12.75">
      <c r="A212" s="6" t="s">
        <v>2</v>
      </c>
      <c r="B212" s="6" t="s">
        <v>174</v>
      </c>
      <c r="C212" s="6" t="s">
        <v>175</v>
      </c>
      <c r="D212" s="10">
        <v>500</v>
      </c>
      <c r="E212" s="10">
        <v>0</v>
      </c>
      <c r="F212" s="10">
        <v>500</v>
      </c>
      <c r="G212" s="10">
        <v>0</v>
      </c>
    </row>
    <row r="213" spans="1:7" ht="12.75">
      <c r="A213" s="6" t="s">
        <v>363</v>
      </c>
      <c r="B213" s="6" t="s">
        <v>225</v>
      </c>
      <c r="C213" s="6" t="s">
        <v>226</v>
      </c>
      <c r="D213" s="10">
        <v>500</v>
      </c>
      <c r="E213" s="10">
        <v>0</v>
      </c>
      <c r="F213" s="10">
        <v>500</v>
      </c>
      <c r="G213" s="10">
        <v>0</v>
      </c>
    </row>
    <row r="214" spans="1:7" ht="12.75">
      <c r="A214" s="12" t="s">
        <v>142</v>
      </c>
      <c r="B214" s="12" t="s">
        <v>364</v>
      </c>
      <c r="C214" s="12" t="s">
        <v>365</v>
      </c>
      <c r="D214" s="12">
        <v>21148</v>
      </c>
      <c r="E214" s="12">
        <v>13146.35</v>
      </c>
      <c r="F214" s="12">
        <v>8001.65</v>
      </c>
      <c r="G214" s="12">
        <v>21148</v>
      </c>
    </row>
    <row r="215" spans="1:7" ht="12.75">
      <c r="A215" s="9" t="s">
        <v>22</v>
      </c>
      <c r="B215" s="9" t="s">
        <v>23</v>
      </c>
      <c r="C215" s="9" t="s">
        <v>24</v>
      </c>
      <c r="D215" s="9">
        <v>1400</v>
      </c>
      <c r="E215" s="9">
        <v>0</v>
      </c>
      <c r="F215" s="9">
        <v>1400</v>
      </c>
      <c r="G215" s="9">
        <v>1400</v>
      </c>
    </row>
    <row r="216" spans="1:7" ht="12.75">
      <c r="A216" s="6" t="s">
        <v>2</v>
      </c>
      <c r="B216" s="6" t="s">
        <v>145</v>
      </c>
      <c r="C216" s="6" t="s">
        <v>146</v>
      </c>
      <c r="D216" s="10">
        <v>1400</v>
      </c>
      <c r="E216" s="10">
        <v>0</v>
      </c>
      <c r="F216" s="10">
        <v>1400</v>
      </c>
      <c r="G216" s="10">
        <v>1400</v>
      </c>
    </row>
    <row r="217" spans="1:7" ht="12.75">
      <c r="A217" s="6" t="s">
        <v>2</v>
      </c>
      <c r="B217" s="6" t="s">
        <v>147</v>
      </c>
      <c r="C217" s="6" t="s">
        <v>148</v>
      </c>
      <c r="D217" s="10">
        <v>1400</v>
      </c>
      <c r="E217" s="10">
        <v>0</v>
      </c>
      <c r="F217" s="10">
        <v>1400</v>
      </c>
      <c r="G217" s="10">
        <v>1400</v>
      </c>
    </row>
    <row r="218" spans="1:7" ht="12.75">
      <c r="A218" s="6" t="s">
        <v>366</v>
      </c>
      <c r="B218" s="6" t="s">
        <v>153</v>
      </c>
      <c r="C218" s="16" t="s">
        <v>394</v>
      </c>
      <c r="D218" s="10">
        <v>1400</v>
      </c>
      <c r="E218" s="10">
        <v>0</v>
      </c>
      <c r="F218" s="10">
        <v>1400</v>
      </c>
      <c r="G218" s="10">
        <v>1400</v>
      </c>
    </row>
    <row r="219" spans="1:10" ht="12.75">
      <c r="A219" s="9" t="s">
        <v>22</v>
      </c>
      <c r="B219" s="9" t="s">
        <v>42</v>
      </c>
      <c r="C219" s="9" t="s">
        <v>43</v>
      </c>
      <c r="D219" s="9">
        <v>19748</v>
      </c>
      <c r="E219" s="9">
        <v>13146.35</v>
      </c>
      <c r="F219" s="9">
        <v>6601.65</v>
      </c>
      <c r="G219" s="9">
        <v>19748</v>
      </c>
      <c r="I219" s="32"/>
      <c r="J219" s="15"/>
    </row>
    <row r="220" spans="1:7" ht="12.75">
      <c r="A220" s="6" t="s">
        <v>2</v>
      </c>
      <c r="B220" s="6" t="s">
        <v>240</v>
      </c>
      <c r="C220" s="6" t="s">
        <v>241</v>
      </c>
      <c r="D220" s="10">
        <v>0</v>
      </c>
      <c r="E220" s="10">
        <v>0</v>
      </c>
      <c r="F220" s="10">
        <v>0</v>
      </c>
      <c r="G220" s="10"/>
    </row>
    <row r="221" spans="1:7" ht="12.75">
      <c r="A221" s="6" t="s">
        <v>2</v>
      </c>
      <c r="B221" s="6" t="s">
        <v>242</v>
      </c>
      <c r="C221" s="6" t="s">
        <v>243</v>
      </c>
      <c r="D221" s="10">
        <v>0</v>
      </c>
      <c r="E221" s="10">
        <v>0</v>
      </c>
      <c r="F221" s="10">
        <v>0</v>
      </c>
      <c r="G221" s="10"/>
    </row>
    <row r="222" spans="1:7" ht="12.75">
      <c r="A222" s="6" t="s">
        <v>367</v>
      </c>
      <c r="B222" s="6" t="s">
        <v>245</v>
      </c>
      <c r="C222" s="6" t="s">
        <v>246</v>
      </c>
      <c r="D222" s="10">
        <v>0</v>
      </c>
      <c r="E222" s="10">
        <v>0</v>
      </c>
      <c r="F222" s="10">
        <v>0</v>
      </c>
      <c r="G222" s="10"/>
    </row>
    <row r="223" spans="1:7" ht="12.75">
      <c r="A223" s="6" t="s">
        <v>2</v>
      </c>
      <c r="B223" s="6" t="s">
        <v>255</v>
      </c>
      <c r="C223" s="6" t="s">
        <v>256</v>
      </c>
      <c r="D223" s="10">
        <v>0</v>
      </c>
      <c r="E223" s="10">
        <v>0</v>
      </c>
      <c r="F223" s="10">
        <v>0</v>
      </c>
      <c r="G223" s="10"/>
    </row>
    <row r="224" spans="1:7" ht="12.75">
      <c r="A224" s="6" t="s">
        <v>368</v>
      </c>
      <c r="B224" s="6" t="s">
        <v>258</v>
      </c>
      <c r="C224" s="6" t="s">
        <v>256</v>
      </c>
      <c r="D224" s="10">
        <v>0</v>
      </c>
      <c r="E224" s="10">
        <v>0</v>
      </c>
      <c r="F224" s="10">
        <v>0</v>
      </c>
      <c r="G224" s="10"/>
    </row>
    <row r="225" spans="1:7" ht="12.75">
      <c r="A225" s="6" t="s">
        <v>2</v>
      </c>
      <c r="B225" s="6" t="s">
        <v>259</v>
      </c>
      <c r="C225" s="6" t="s">
        <v>260</v>
      </c>
      <c r="D225" s="10">
        <v>0</v>
      </c>
      <c r="E225" s="10">
        <v>0</v>
      </c>
      <c r="F225" s="10">
        <v>0</v>
      </c>
      <c r="G225" s="10"/>
    </row>
    <row r="226" spans="1:7" ht="12.75">
      <c r="A226" s="6" t="s">
        <v>369</v>
      </c>
      <c r="B226" s="6" t="s">
        <v>262</v>
      </c>
      <c r="C226" s="6" t="s">
        <v>263</v>
      </c>
      <c r="D226" s="10">
        <v>0</v>
      </c>
      <c r="E226" s="10">
        <v>0</v>
      </c>
      <c r="F226" s="10">
        <v>0</v>
      </c>
      <c r="G226" s="10"/>
    </row>
    <row r="227" spans="1:7" ht="12.75">
      <c r="A227" s="6" t="s">
        <v>2</v>
      </c>
      <c r="B227" s="6" t="s">
        <v>145</v>
      </c>
      <c r="C227" s="6" t="s">
        <v>146</v>
      </c>
      <c r="D227" s="10">
        <v>19748</v>
      </c>
      <c r="E227" s="10">
        <v>13146.35</v>
      </c>
      <c r="F227" s="10">
        <v>6601.65</v>
      </c>
      <c r="G227" s="10">
        <v>19748</v>
      </c>
    </row>
    <row r="228" spans="1:7" ht="12.75">
      <c r="A228" s="6" t="s">
        <v>2</v>
      </c>
      <c r="B228" s="6" t="s">
        <v>199</v>
      </c>
      <c r="C228" s="6" t="s">
        <v>200</v>
      </c>
      <c r="D228" s="10">
        <v>0</v>
      </c>
      <c r="E228" s="10">
        <v>0</v>
      </c>
      <c r="F228" s="10">
        <v>0</v>
      </c>
      <c r="G228" s="10"/>
    </row>
    <row r="229" spans="1:7" ht="12.75">
      <c r="A229" s="6" t="s">
        <v>370</v>
      </c>
      <c r="B229" s="6" t="s">
        <v>267</v>
      </c>
      <c r="C229" s="6" t="s">
        <v>268</v>
      </c>
      <c r="D229" s="10">
        <v>0</v>
      </c>
      <c r="E229" s="10">
        <v>0</v>
      </c>
      <c r="F229" s="10">
        <v>0</v>
      </c>
      <c r="G229" s="10"/>
    </row>
    <row r="230" spans="1:7" ht="12.75">
      <c r="A230" s="6" t="s">
        <v>2</v>
      </c>
      <c r="B230" s="6" t="s">
        <v>188</v>
      </c>
      <c r="C230" s="6" t="s">
        <v>189</v>
      </c>
      <c r="D230" s="10">
        <v>19748</v>
      </c>
      <c r="E230" s="10">
        <v>13146.35</v>
      </c>
      <c r="F230" s="10">
        <v>6601.65</v>
      </c>
      <c r="G230" s="10">
        <v>19748</v>
      </c>
    </row>
    <row r="231" spans="1:10" ht="12.75">
      <c r="A231" s="6" t="s">
        <v>371</v>
      </c>
      <c r="B231" s="6" t="s">
        <v>191</v>
      </c>
      <c r="C231" s="6" t="s">
        <v>372</v>
      </c>
      <c r="D231" s="10">
        <v>19748</v>
      </c>
      <c r="E231" s="10">
        <v>13146.35</v>
      </c>
      <c r="F231" s="10">
        <v>6601.65</v>
      </c>
      <c r="G231" s="10">
        <v>19748</v>
      </c>
      <c r="J231" s="32"/>
    </row>
    <row r="232" spans="1:7" ht="12.75">
      <c r="A232" s="12" t="s">
        <v>373</v>
      </c>
      <c r="B232" s="12" t="s">
        <v>374</v>
      </c>
      <c r="C232" s="12" t="s">
        <v>375</v>
      </c>
      <c r="D232" s="12">
        <v>60000</v>
      </c>
      <c r="E232" s="12">
        <v>13265.94</v>
      </c>
      <c r="F232" s="12">
        <v>46734.06</v>
      </c>
      <c r="G232" s="12">
        <v>60000</v>
      </c>
    </row>
    <row r="233" spans="1:7" ht="12.75">
      <c r="A233" s="9" t="s">
        <v>22</v>
      </c>
      <c r="B233" s="9" t="s">
        <v>109</v>
      </c>
      <c r="C233" s="9" t="s">
        <v>110</v>
      </c>
      <c r="D233" s="9">
        <v>60000</v>
      </c>
      <c r="E233" s="9">
        <v>13265.94</v>
      </c>
      <c r="F233" s="9">
        <v>46734.06</v>
      </c>
      <c r="G233" s="9">
        <v>60000</v>
      </c>
    </row>
    <row r="234" spans="1:7" ht="12.75">
      <c r="A234" s="6" t="s">
        <v>2</v>
      </c>
      <c r="B234" s="6" t="s">
        <v>192</v>
      </c>
      <c r="C234" s="6" t="s">
        <v>193</v>
      </c>
      <c r="D234" s="10">
        <v>60000</v>
      </c>
      <c r="E234" s="10">
        <v>13265.94</v>
      </c>
      <c r="F234" s="10">
        <v>46734.06</v>
      </c>
      <c r="G234" s="10">
        <v>60000</v>
      </c>
    </row>
    <row r="235" spans="1:7" ht="12.75">
      <c r="A235" s="6" t="s">
        <v>2</v>
      </c>
      <c r="B235" s="6" t="s">
        <v>376</v>
      </c>
      <c r="C235" s="6" t="s">
        <v>377</v>
      </c>
      <c r="D235" s="10">
        <v>0</v>
      </c>
      <c r="E235" s="10">
        <v>0</v>
      </c>
      <c r="F235" s="10">
        <v>0</v>
      </c>
      <c r="G235" s="10">
        <v>0</v>
      </c>
    </row>
    <row r="236" spans="1:7" ht="12.75">
      <c r="A236" s="6" t="s">
        <v>378</v>
      </c>
      <c r="B236" s="6" t="s">
        <v>379</v>
      </c>
      <c r="C236" s="6" t="s">
        <v>380</v>
      </c>
      <c r="D236" s="10">
        <v>0</v>
      </c>
      <c r="E236" s="10">
        <v>0</v>
      </c>
      <c r="F236" s="10">
        <v>0</v>
      </c>
      <c r="G236" s="10">
        <v>0</v>
      </c>
    </row>
    <row r="237" spans="1:7" ht="12.75">
      <c r="A237" s="6" t="s">
        <v>2</v>
      </c>
      <c r="B237" s="6" t="s">
        <v>194</v>
      </c>
      <c r="C237" s="6" t="s">
        <v>195</v>
      </c>
      <c r="D237" s="10">
        <v>55000</v>
      </c>
      <c r="E237" s="10">
        <v>11324.7</v>
      </c>
      <c r="F237" s="10">
        <v>43675.3</v>
      </c>
      <c r="G237" s="10">
        <v>54970</v>
      </c>
    </row>
    <row r="238" spans="1:7" ht="12.75">
      <c r="A238" s="6" t="s">
        <v>381</v>
      </c>
      <c r="B238" s="6" t="s">
        <v>282</v>
      </c>
      <c r="C238" s="6" t="s">
        <v>283</v>
      </c>
      <c r="D238" s="10">
        <v>35000</v>
      </c>
      <c r="E238" s="10">
        <v>11324.7</v>
      </c>
      <c r="F238" s="10">
        <v>23675.3</v>
      </c>
      <c r="G238" s="10">
        <v>34970</v>
      </c>
    </row>
    <row r="239" spans="1:7" ht="12.75">
      <c r="A239" s="6" t="s">
        <v>382</v>
      </c>
      <c r="B239" s="6" t="s">
        <v>197</v>
      </c>
      <c r="C239" s="6" t="s">
        <v>198</v>
      </c>
      <c r="D239" s="10">
        <v>20000</v>
      </c>
      <c r="E239" s="10">
        <v>0</v>
      </c>
      <c r="F239" s="10">
        <v>20000</v>
      </c>
      <c r="G239" s="10">
        <v>20000</v>
      </c>
    </row>
    <row r="240" spans="1:7" ht="12.75">
      <c r="A240" s="6" t="s">
        <v>2</v>
      </c>
      <c r="B240" s="6" t="s">
        <v>343</v>
      </c>
      <c r="C240" s="6" t="s">
        <v>344</v>
      </c>
      <c r="D240" s="10">
        <v>5000</v>
      </c>
      <c r="E240" s="10">
        <v>1941.24</v>
      </c>
      <c r="F240" s="10">
        <v>3058.76</v>
      </c>
      <c r="G240" s="10">
        <v>5030</v>
      </c>
    </row>
    <row r="241" spans="1:7" ht="12.75">
      <c r="A241" s="6" t="s">
        <v>383</v>
      </c>
      <c r="B241" s="6" t="s">
        <v>346</v>
      </c>
      <c r="C241" s="6" t="s">
        <v>384</v>
      </c>
      <c r="D241" s="10">
        <v>5000</v>
      </c>
      <c r="E241" s="10">
        <v>1941.24</v>
      </c>
      <c r="F241" s="10">
        <v>3058.76</v>
      </c>
      <c r="G241" s="10">
        <v>5030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25" right="0.25" top="0.75" bottom="0.75" header="0.3" footer="0.3"/>
  <pageSetup fitToHeight="0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 Santaleza</dc:creator>
  <cp:keywords/>
  <dc:description/>
  <cp:lastModifiedBy>Korisnik</cp:lastModifiedBy>
  <cp:lastPrinted>2021-11-04T10:29:24Z</cp:lastPrinted>
  <dcterms:created xsi:type="dcterms:W3CDTF">2021-10-25T07:57:25Z</dcterms:created>
  <dcterms:modified xsi:type="dcterms:W3CDTF">2021-12-15T08:30:48Z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0x010100DF46B79B43C82644A9431A600C6B0660</vt:lpwstr>
  </property>
</Properties>
</file>